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376" windowHeight="7092" activeTab="4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_xlnm.Print_Area" localSheetId="0">'Sheet1'!$A$1:$K$37</definedName>
    <definedName name="_xlnm.Print_Area" localSheetId="4">'Sheet1 (2)'!$A$1:$K$38</definedName>
    <definedName name="_xlnm.Print_Area" localSheetId="1">'Sheet2'!$A$1:$AA$22</definedName>
    <definedName name="_xlnm.Print_Area" localSheetId="2">'Sheet3'!$A$1:$U$26</definedName>
    <definedName name="_xlnm.Print_Titles" localSheetId="0">'Sheet1'!$1:$4</definedName>
    <definedName name="_xlnm.Print_Titles" localSheetId="4">'Sheet1 (2)'!$1:$4</definedName>
  </definedNames>
  <calcPr fullCalcOnLoad="1"/>
</workbook>
</file>

<file path=xl/sharedStrings.xml><?xml version="1.0" encoding="utf-8"?>
<sst xmlns="http://schemas.openxmlformats.org/spreadsheetml/2006/main" count="297" uniqueCount="147">
  <si>
    <t>國立臺北藝術大學</t>
  </si>
  <si>
    <t>工讀時數登記表</t>
  </si>
  <si>
    <t>日期</t>
  </si>
  <si>
    <t>工讀時間</t>
  </si>
  <si>
    <t>星期</t>
  </si>
  <si>
    <t>工讀
時數</t>
  </si>
  <si>
    <t>上午</t>
  </si>
  <si>
    <t>下午</t>
  </si>
  <si>
    <t>審核人
簽章</t>
  </si>
  <si>
    <t>工作內容</t>
  </si>
  <si>
    <t>序號</t>
  </si>
  <si>
    <t>小時</t>
  </si>
  <si>
    <t>合計總金額</t>
  </si>
  <si>
    <t>平日基本工資時數</t>
  </si>
  <si>
    <t>假日2倍工資時數</t>
  </si>
  <si>
    <t>單位承辦人：  　       　　　　　　　主管：</t>
  </si>
  <si>
    <t>已辦妥委託匯款</t>
  </si>
  <si>
    <t>銀行</t>
  </si>
  <si>
    <t>分行</t>
  </si>
  <si>
    <t>小時 ＊</t>
  </si>
  <si>
    <r>
      <rPr>
        <sz val="12"/>
        <color indexed="8"/>
        <rFont val="標楷體"/>
        <family val="4"/>
      </rPr>
      <t>延長工時2小時以內時數</t>
    </r>
  </si>
  <si>
    <t>延長工時3小時以上時數</t>
  </si>
  <si>
    <t>合計總時數</t>
  </si>
  <si>
    <t>□</t>
  </si>
  <si>
    <t>未曾辦或修改委託匯款</t>
  </si>
  <si>
    <t>元=</t>
  </si>
  <si>
    <t>(請檢附存褶影本)</t>
  </si>
  <si>
    <t xml:space="preserve">國立臺北藝術大學工讀費/臨時工資   104年 7月份印領清冊 </t>
  </si>
  <si>
    <t>憑證編號</t>
  </si>
  <si>
    <t>支出科目</t>
  </si>
  <si>
    <t>金額</t>
  </si>
  <si>
    <t>用途說明</t>
  </si>
  <si>
    <t>千萬</t>
  </si>
  <si>
    <t>百萬</t>
  </si>
  <si>
    <t>十萬</t>
  </si>
  <si>
    <t>萬</t>
  </si>
  <si>
    <t>千</t>
  </si>
  <si>
    <t>百</t>
  </si>
  <si>
    <t>十</t>
  </si>
  <si>
    <t>元</t>
  </si>
  <si>
    <t xml:space="preserve">$ </t>
  </si>
  <si>
    <t>...</t>
  </si>
  <si>
    <r>
      <t>計畫名稱/用途：</t>
    </r>
    <r>
      <rPr>
        <sz val="12"/>
        <color theme="1"/>
        <rFont val="Calibri"/>
        <family val="1"/>
      </rPr>
      <t xml:space="preserve"> </t>
    </r>
    <r>
      <rPr>
        <sz val="11"/>
        <color indexed="8"/>
        <rFont val="新細明體"/>
        <family val="1"/>
      </rPr>
      <t>104T1600主計室：210單位業務費(內)</t>
    </r>
  </si>
  <si>
    <t>姓名</t>
  </si>
  <si>
    <t>身份證字號</t>
  </si>
  <si>
    <t>戶籍地址(含鄰里)</t>
  </si>
  <si>
    <t>單價</t>
  </si>
  <si>
    <t>小計</t>
  </si>
  <si>
    <t>總價</t>
  </si>
  <si>
    <t>說明</t>
  </si>
  <si>
    <t>中華郵政股份有限公司郵政存簿儲金</t>
  </si>
  <si>
    <t>時</t>
  </si>
  <si>
    <t>小　計</t>
  </si>
  <si>
    <t>總　計</t>
  </si>
  <si>
    <t>經手人</t>
  </si>
  <si>
    <t>計畫主持人</t>
  </si>
  <si>
    <t>單位主管</t>
  </si>
  <si>
    <t>出 納 組</t>
  </si>
  <si>
    <t>總 務 長</t>
  </si>
  <si>
    <t>人 事 室</t>
  </si>
  <si>
    <t>主 計 室</t>
  </si>
  <si>
    <t>校長或授權代簽人</t>
  </si>
  <si>
    <t>電話：</t>
  </si>
  <si>
    <t>二級</t>
  </si>
  <si>
    <t>一級</t>
  </si>
  <si>
    <t>機關負擔</t>
  </si>
  <si>
    <t>補充
保費</t>
  </si>
  <si>
    <t>勞保</t>
  </si>
  <si>
    <t>勞保</t>
  </si>
  <si>
    <t>代扣所得</t>
  </si>
  <si>
    <t>其他代扣</t>
  </si>
  <si>
    <t>金融機構名稱</t>
  </si>
  <si>
    <t>(含分行別)局/帳號</t>
  </si>
  <si>
    <t>個人代扣</t>
  </si>
  <si>
    <t>出 納 組</t>
  </si>
  <si>
    <t xml:space="preserve">7000021-2441xxxxxxx6130 </t>
  </si>
  <si>
    <t>新北市xx區xx里xx鄰xxx路xxx巷x弄x號</t>
  </si>
  <si>
    <t>加班費</t>
  </si>
  <si>
    <t>假日</t>
  </si>
  <si>
    <t>國立臺北藝術大學薪資清冊</t>
  </si>
  <si>
    <r>
      <t>計畫名稱/用途：</t>
    </r>
    <r>
      <rPr>
        <sz val="12"/>
        <color theme="1"/>
        <rFont val="Calibri"/>
        <family val="1"/>
      </rPr>
      <t xml:space="preserve"> </t>
    </r>
    <r>
      <rPr>
        <sz val="11"/>
        <color indexed="8"/>
        <rFont val="新細明體"/>
        <family val="1"/>
      </rPr>
      <t>104T1600主計室：210單位業務費(內)$17,400</t>
    </r>
  </si>
  <si>
    <t>日期: 104年  07月  17日</t>
  </si>
  <si>
    <t>共    頁,第    頁</t>
  </si>
  <si>
    <t>身分證號</t>
  </si>
  <si>
    <t>機關負擔費用</t>
  </si>
  <si>
    <t>健保</t>
  </si>
  <si>
    <t>總計</t>
  </si>
  <si>
    <t>新台幣壹萬柒仟肆佰零拾零元整</t>
  </si>
  <si>
    <t>H2xxxxxx46</t>
  </si>
  <si>
    <t>7/1-7/5(按月投保11000投保薪資)</t>
  </si>
  <si>
    <t>7/1-7/5(按日投保28800投保薪資)</t>
  </si>
  <si>
    <t>H22****641</t>
  </si>
  <si>
    <t>H22****641</t>
  </si>
  <si>
    <t>Bxx</t>
  </si>
  <si>
    <t>AAA</t>
  </si>
  <si>
    <t xml:space="preserve">7000021-2441xxxxxxx2220 </t>
  </si>
  <si>
    <t>姓名</t>
  </si>
  <si>
    <t>金融機構名稱</t>
  </si>
  <si>
    <t>(含分行別)局/帳號</t>
  </si>
  <si>
    <t>AAA</t>
  </si>
  <si>
    <t xml:space="preserve">7000021-2441xxxxxxx6130 </t>
  </si>
  <si>
    <t>單價</t>
  </si>
  <si>
    <t>戶籍地址
(含鄰里)</t>
  </si>
  <si>
    <t>應領薪資</t>
  </si>
  <si>
    <t>其他代扣</t>
  </si>
  <si>
    <t>個人代扣</t>
  </si>
  <si>
    <t>代扣
所得</t>
  </si>
  <si>
    <t>實領
金額</t>
  </si>
  <si>
    <t>小計/</t>
  </si>
  <si>
    <t>時</t>
  </si>
  <si>
    <t>數
量</t>
  </si>
  <si>
    <t>單
位</t>
  </si>
  <si>
    <t>單
位</t>
  </si>
  <si>
    <t>數
量</t>
  </si>
  <si>
    <t>支出科目</t>
  </si>
  <si>
    <t>金額</t>
  </si>
  <si>
    <t>千
萬</t>
  </si>
  <si>
    <t>百
萬</t>
  </si>
  <si>
    <t>十
萬</t>
  </si>
  <si>
    <t>總價</t>
  </si>
  <si>
    <t>郵局帳號：</t>
  </si>
  <si>
    <r>
      <t>銀行名稱：</t>
    </r>
  </si>
  <si>
    <r>
      <t>銀行帳號：</t>
    </r>
  </si>
  <si>
    <t xml:space="preserve">新台幣柒仟零佰壹拾玖元整 ($7,019) </t>
  </si>
  <si>
    <t xml:space="preserve">新台幣參佰貮拾元整 ($320) </t>
  </si>
  <si>
    <t>十萬</t>
  </si>
  <si>
    <t>H22****142</t>
  </si>
  <si>
    <t>補充
保費</t>
  </si>
  <si>
    <t>數
量</t>
  </si>
  <si>
    <t>單價</t>
  </si>
  <si>
    <t>離識金</t>
  </si>
  <si>
    <t>勞退金</t>
  </si>
  <si>
    <t>實領
金額</t>
  </si>
  <si>
    <t>勞退金</t>
  </si>
  <si>
    <t>夜間</t>
  </si>
  <si>
    <t>合計總時數</t>
  </si>
  <si>
    <t>註：本表工讀日期可自行增列</t>
  </si>
  <si>
    <r>
      <t xml:space="preserve">工讀生簽名
</t>
    </r>
    <r>
      <rPr>
        <b/>
        <sz val="9"/>
        <color indexed="8"/>
        <rFont val="標楷體"/>
        <family val="4"/>
      </rPr>
      <t>(屬夜間工作部分亦經本人同意)</t>
    </r>
  </si>
  <si>
    <r>
      <t>姓名</t>
    </r>
    <r>
      <rPr>
        <b/>
        <u val="single"/>
        <sz val="14"/>
        <color indexed="8"/>
        <rFont val="標楷體"/>
        <family val="4"/>
      </rPr>
      <t>　　　 　　</t>
    </r>
    <r>
      <rPr>
        <b/>
        <sz val="14"/>
        <color indexed="8"/>
        <rFont val="標楷體"/>
        <family val="4"/>
      </rPr>
      <t>(□本校學生 系所：</t>
    </r>
    <r>
      <rPr>
        <b/>
        <u val="single"/>
        <sz val="14"/>
        <color indexed="8"/>
        <rFont val="標楷體"/>
        <family val="4"/>
      </rPr>
      <t xml:space="preserve">        </t>
    </r>
    <r>
      <rPr>
        <b/>
        <sz val="14"/>
        <color indexed="8"/>
        <rFont val="標楷體"/>
        <family val="4"/>
      </rPr>
      <t>學號：</t>
    </r>
    <r>
      <rPr>
        <b/>
        <u val="single"/>
        <sz val="14"/>
        <color indexed="8"/>
        <rFont val="標楷體"/>
        <family val="4"/>
      </rPr>
      <t xml:space="preserve">         </t>
    </r>
    <r>
      <rPr>
        <b/>
        <sz val="14"/>
        <color indexed="8"/>
        <rFont val="標楷體"/>
        <family val="4"/>
      </rPr>
      <t>□非本校學生)</t>
    </r>
  </si>
  <si>
    <t>出勤紀錄</t>
  </si>
  <si>
    <t>開始
時間</t>
  </si>
  <si>
    <t>結束
時間</t>
  </si>
  <si>
    <t>每日工
讀時間</t>
  </si>
  <si>
    <t>小計</t>
  </si>
  <si>
    <t>工作內容</t>
  </si>
  <si>
    <t>104年
(日期)</t>
  </si>
  <si>
    <t>註1：本表工讀日期可自行增列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</si>
</sst>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_-* #,##0_-;\-* #,##0_-;_-* &quot;-&quot;??_-;_-@_-"/>
    <numFmt numFmtId="178" formatCode="#,##0_);[Red]\(#,##0\)"/>
    <numFmt numFmtId="179" formatCode="[$-404]AM/PM\ hh:mm:ss"/>
    <numFmt numFmtId="180" formatCode="m/d;@"/>
    <numFmt numFmtId="181" formatCode="m&quot;月&quot;d&quot;日&quot;"/>
    <numFmt numFmtId="182" formatCode="h:mm;@"/>
    <numFmt numFmtId="183" formatCode="0.00_ "/>
    <numFmt numFmtId="184" formatCode="mmm\-yyyy"/>
    <numFmt numFmtId="185" formatCode="0.00_);[Red]\(0.00\)"/>
    <numFmt numFmtId="186" formatCode="_-* #,##0.0_-;\-* #,##0.0_-;_-* &quot;-&quot;??_-;_-@_-"/>
    <numFmt numFmtId="187" formatCode="0.0_);[Red]\(0.0\)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b/>
      <u val="single"/>
      <sz val="12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1"/>
      <color indexed="8"/>
      <name val="新細明體"/>
      <family val="1"/>
    </font>
    <font>
      <b/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新細明體"/>
      <family val="1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新細明體"/>
      <family val="1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60"/>
      <name val="標楷體"/>
      <family val="4"/>
    </font>
    <font>
      <b/>
      <sz val="12"/>
      <color indexed="60"/>
      <name val="新細明體"/>
      <family val="1"/>
    </font>
    <font>
      <sz val="10"/>
      <color indexed="8"/>
      <name val="標楷體"/>
      <family val="4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8"/>
      <color theme="1"/>
      <name val="新細明體"/>
      <family val="1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  <font>
      <b/>
      <sz val="14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Calibri"/>
      <family val="1"/>
    </font>
    <font>
      <sz val="11"/>
      <color theme="1"/>
      <name val="標楷體"/>
      <family val="4"/>
    </font>
    <font>
      <sz val="10"/>
      <color theme="1"/>
      <name val="Calibri"/>
      <family val="1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rgb="FFC00000"/>
      <name val="標楷體"/>
      <family val="4"/>
    </font>
    <font>
      <b/>
      <sz val="12"/>
      <color rgb="FFC00000"/>
      <name val="Calibri"/>
      <family val="1"/>
    </font>
    <font>
      <sz val="9"/>
      <color theme="1"/>
      <name val="Calibri"/>
      <family val="1"/>
    </font>
    <font>
      <sz val="10"/>
      <color theme="1"/>
      <name val="標楷體"/>
      <family val="4"/>
    </font>
    <font>
      <sz val="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16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43" fontId="55" fillId="0" borderId="10" xfId="33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43" fontId="55" fillId="0" borderId="12" xfId="33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43" fontId="55" fillId="0" borderId="13" xfId="33" applyFont="1" applyBorder="1" applyAlignment="1">
      <alignment horizontal="center" vertical="center" wrapText="1"/>
    </xf>
    <xf numFmtId="43" fontId="55" fillId="0" borderId="12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right" vertical="center"/>
    </xf>
    <xf numFmtId="0" fontId="55" fillId="0" borderId="14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62" fillId="0" borderId="21" xfId="0" applyNumberFormat="1" applyFont="1" applyBorder="1" applyAlignment="1">
      <alignment horizontal="right" vertical="center" wrapText="1"/>
    </xf>
    <xf numFmtId="0" fontId="62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177" fontId="64" fillId="0" borderId="21" xfId="33" applyNumberFormat="1" applyFont="1" applyBorder="1" applyAlignment="1">
      <alignment vertical="center" wrapText="1"/>
    </xf>
    <xf numFmtId="177" fontId="0" fillId="0" borderId="0" xfId="33" applyNumberFormat="1" applyFont="1" applyAlignment="1">
      <alignment vertical="center"/>
    </xf>
    <xf numFmtId="0" fontId="62" fillId="0" borderId="24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0" xfId="33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55" fillId="0" borderId="21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2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right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vertical="center"/>
    </xf>
    <xf numFmtId="0" fontId="65" fillId="0" borderId="28" xfId="0" applyFont="1" applyBorder="1" applyAlignment="1">
      <alignment horizontal="right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43" fontId="55" fillId="0" borderId="0" xfId="33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43" fontId="55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5" fillId="0" borderId="26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43" fontId="55" fillId="0" borderId="0" xfId="33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right"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right"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right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0" borderId="1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8" fillId="0" borderId="10" xfId="0" applyFont="1" applyBorder="1" applyAlignment="1">
      <alignment horizontal="right" vertical="center" wrapText="1"/>
    </xf>
    <xf numFmtId="182" fontId="0" fillId="0" borderId="26" xfId="0" applyNumberFormat="1" applyBorder="1" applyAlignment="1" applyProtection="1">
      <alignment horizontal="center" vertical="center"/>
      <protection locked="0"/>
    </xf>
    <xf numFmtId="0" fontId="58" fillId="0" borderId="25" xfId="0" applyFont="1" applyFill="1" applyBorder="1" applyAlignment="1">
      <alignment vertical="center"/>
    </xf>
    <xf numFmtId="177" fontId="68" fillId="0" borderId="12" xfId="33" applyNumberFormat="1" applyFont="1" applyBorder="1" applyAlignment="1">
      <alignment horizontal="center" vertical="center" wrapText="1"/>
    </xf>
    <xf numFmtId="177" fontId="68" fillId="0" borderId="12" xfId="0" applyNumberFormat="1" applyFont="1" applyBorder="1" applyAlignment="1">
      <alignment horizontal="center" vertical="center" wrapText="1"/>
    </xf>
    <xf numFmtId="177" fontId="58" fillId="0" borderId="25" xfId="0" applyNumberFormat="1" applyFont="1" applyFill="1" applyBorder="1" applyAlignment="1">
      <alignment vertical="center"/>
    </xf>
    <xf numFmtId="187" fontId="68" fillId="0" borderId="28" xfId="0" applyNumberFormat="1" applyFont="1" applyBorder="1" applyAlignment="1">
      <alignment horizontal="center" vertical="center" wrapText="1"/>
    </xf>
    <xf numFmtId="187" fontId="69" fillId="0" borderId="26" xfId="0" applyNumberFormat="1" applyFont="1" applyBorder="1" applyAlignment="1">
      <alignment vertical="center"/>
    </xf>
    <xf numFmtId="186" fontId="68" fillId="0" borderId="13" xfId="33" applyNumberFormat="1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62" fillId="0" borderId="24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40" xfId="0" applyFont="1" applyBorder="1" applyAlignment="1">
      <alignment horizontal="center" vertical="top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4" fontId="62" fillId="0" borderId="38" xfId="0" applyNumberFormat="1" applyFont="1" applyBorder="1" applyAlignment="1">
      <alignment horizontal="right" vertical="center" wrapText="1"/>
    </xf>
    <xf numFmtId="4" fontId="62" fillId="0" borderId="39" xfId="0" applyNumberFormat="1" applyFont="1" applyBorder="1" applyAlignment="1">
      <alignment horizontal="right" vertical="center" wrapText="1"/>
    </xf>
    <xf numFmtId="4" fontId="62" fillId="0" borderId="16" xfId="0" applyNumberFormat="1" applyFont="1" applyBorder="1" applyAlignment="1">
      <alignment horizontal="right" vertical="center" wrapText="1"/>
    </xf>
    <xf numFmtId="4" fontId="62" fillId="0" borderId="15" xfId="0" applyNumberFormat="1" applyFont="1" applyBorder="1" applyAlignment="1">
      <alignment horizontal="right" vertical="center" wrapText="1"/>
    </xf>
    <xf numFmtId="3" fontId="62" fillId="0" borderId="23" xfId="0" applyNumberFormat="1" applyFont="1" applyBorder="1" applyAlignment="1">
      <alignment horizontal="right" vertical="center" wrapText="1"/>
    </xf>
    <xf numFmtId="3" fontId="62" fillId="0" borderId="22" xfId="0" applyNumberFormat="1" applyFont="1" applyBorder="1" applyAlignment="1">
      <alignment horizontal="right" vertical="center" wrapText="1"/>
    </xf>
    <xf numFmtId="3" fontId="62" fillId="0" borderId="23" xfId="0" applyNumberFormat="1" applyFont="1" applyBorder="1" applyAlignment="1">
      <alignment horizontal="center" vertical="center" wrapText="1"/>
    </xf>
    <xf numFmtId="3" fontId="62" fillId="0" borderId="22" xfId="0" applyNumberFormat="1" applyFont="1" applyBorder="1" applyAlignment="1">
      <alignment horizontal="center" vertical="center" wrapText="1"/>
    </xf>
    <xf numFmtId="0" fontId="64" fillId="0" borderId="38" xfId="0" applyFont="1" applyBorder="1" applyAlignment="1">
      <alignment horizontal="left" vertical="center" wrapText="1"/>
    </xf>
    <xf numFmtId="0" fontId="64" fillId="0" borderId="39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4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71" fillId="0" borderId="14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15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2" fillId="0" borderId="21" xfId="0" applyFont="1" applyBorder="1" applyAlignment="1">
      <alignment vertical="top" wrapText="1"/>
    </xf>
    <xf numFmtId="0" fontId="63" fillId="0" borderId="11" xfId="0" applyFont="1" applyBorder="1" applyAlignment="1">
      <alignment horizontal="right" vertical="center" wrapText="1"/>
    </xf>
    <xf numFmtId="0" fontId="71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left" vertical="center" wrapText="1"/>
    </xf>
    <xf numFmtId="43" fontId="62" fillId="0" borderId="21" xfId="33" applyFont="1" applyBorder="1" applyAlignment="1">
      <alignment horizontal="center" vertical="center" wrapText="1"/>
    </xf>
    <xf numFmtId="178" fontId="70" fillId="0" borderId="21" xfId="0" applyNumberFormat="1" applyFont="1" applyBorder="1" applyAlignment="1">
      <alignment horizontal="right" vertical="center" wrapText="1"/>
    </xf>
    <xf numFmtId="0" fontId="63" fillId="0" borderId="21" xfId="0" applyFont="1" applyBorder="1" applyAlignment="1">
      <alignment horizontal="center" vertical="center"/>
    </xf>
    <xf numFmtId="178" fontId="70" fillId="0" borderId="21" xfId="33" applyNumberFormat="1" applyFont="1" applyBorder="1" applyAlignment="1">
      <alignment horizontal="right" vertical="center" wrapText="1"/>
    </xf>
    <xf numFmtId="43" fontId="62" fillId="0" borderId="21" xfId="33" applyFont="1" applyBorder="1" applyAlignment="1">
      <alignment horizontal="right" vertical="center" wrapText="1"/>
    </xf>
    <xf numFmtId="178" fontId="62" fillId="0" borderId="21" xfId="0" applyNumberFormat="1" applyFont="1" applyBorder="1" applyAlignment="1">
      <alignment horizontal="right" vertical="center" wrapText="1"/>
    </xf>
    <xf numFmtId="0" fontId="70" fillId="0" borderId="21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left" vertical="top" wrapText="1"/>
    </xf>
    <xf numFmtId="0" fontId="71" fillId="0" borderId="41" xfId="0" applyFont="1" applyBorder="1" applyAlignment="1">
      <alignment horizontal="left" vertical="top" wrapText="1"/>
    </xf>
    <xf numFmtId="0" fontId="70" fillId="0" borderId="21" xfId="0" applyFont="1" applyBorder="1" applyAlignment="1">
      <alignment horizontal="center" vertical="center" wrapText="1"/>
    </xf>
    <xf numFmtId="178" fontId="70" fillId="0" borderId="21" xfId="0" applyNumberFormat="1" applyFont="1" applyBorder="1" applyAlignment="1">
      <alignment horizontal="center" vertical="center" wrapText="1"/>
    </xf>
    <xf numFmtId="0" fontId="71" fillId="0" borderId="21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71" fillId="0" borderId="22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3" fontId="62" fillId="0" borderId="38" xfId="0" applyNumberFormat="1" applyFont="1" applyBorder="1" applyAlignment="1">
      <alignment horizontal="right" vertical="center" wrapText="1"/>
    </xf>
    <xf numFmtId="3" fontId="62" fillId="0" borderId="39" xfId="0" applyNumberFormat="1" applyFont="1" applyBorder="1" applyAlignment="1">
      <alignment horizontal="right" vertical="center" wrapText="1"/>
    </xf>
    <xf numFmtId="3" fontId="62" fillId="0" borderId="16" xfId="0" applyNumberFormat="1" applyFont="1" applyBorder="1" applyAlignment="1">
      <alignment horizontal="right" vertical="center" wrapText="1"/>
    </xf>
    <xf numFmtId="3" fontId="62" fillId="0" borderId="15" xfId="0" applyNumberFormat="1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0" fontId="71" fillId="0" borderId="14" xfId="0" applyFont="1" applyBorder="1" applyAlignment="1">
      <alignment horizontal="left" wrapText="1"/>
    </xf>
    <xf numFmtId="0" fontId="71" fillId="0" borderId="16" xfId="0" applyFont="1" applyBorder="1" applyAlignment="1">
      <alignment horizontal="left" wrapText="1"/>
    </xf>
    <xf numFmtId="0" fontId="71" fillId="0" borderId="15" xfId="0" applyFont="1" applyBorder="1" applyAlignment="1">
      <alignment horizontal="left" wrapText="1"/>
    </xf>
    <xf numFmtId="176" fontId="62" fillId="0" borderId="24" xfId="0" applyNumberFormat="1" applyFont="1" applyBorder="1" applyAlignment="1">
      <alignment horizontal="right" vertical="center" wrapText="1"/>
    </xf>
    <xf numFmtId="176" fontId="62" fillId="0" borderId="40" xfId="0" applyNumberFormat="1" applyFont="1" applyBorder="1" applyAlignment="1">
      <alignment horizontal="right" vertical="center" wrapText="1"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187" fontId="68" fillId="0" borderId="26" xfId="0" applyNumberFormat="1" applyFont="1" applyBorder="1" applyAlignment="1">
      <alignment horizontal="center" vertical="center" wrapText="1"/>
    </xf>
    <xf numFmtId="0" fontId="55" fillId="0" borderId="35" xfId="0" applyFont="1" applyBorder="1" applyAlignment="1" applyProtection="1">
      <alignment horizontal="center" vertical="center"/>
      <protection locked="0"/>
    </xf>
    <xf numFmtId="0" fontId="55" fillId="0" borderId="42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32" xfId="0" applyFont="1" applyBorder="1" applyAlignment="1" applyProtection="1">
      <alignment horizontal="center" vertical="center" wrapText="1"/>
      <protection locked="0"/>
    </xf>
    <xf numFmtId="187" fontId="68" fillId="0" borderId="42" xfId="0" applyNumberFormat="1" applyFont="1" applyBorder="1" applyAlignment="1">
      <alignment horizontal="center" vertical="center" wrapText="1"/>
    </xf>
    <xf numFmtId="187" fontId="68" fillId="0" borderId="43" xfId="0" applyNumberFormat="1" applyFont="1" applyBorder="1" applyAlignment="1">
      <alignment horizontal="center" vertical="center" wrapText="1"/>
    </xf>
    <xf numFmtId="187" fontId="68" fillId="0" borderId="32" xfId="0" applyNumberFormat="1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5" fillId="0" borderId="50" xfId="0" applyFont="1" applyBorder="1" applyAlignment="1" applyProtection="1">
      <alignment horizontal="center" vertical="center" wrapText="1"/>
      <protection locked="0"/>
    </xf>
    <xf numFmtId="0" fontId="55" fillId="0" borderId="51" xfId="0" applyFont="1" applyBorder="1" applyAlignment="1" applyProtection="1">
      <alignment horizontal="center" vertical="center" wrapText="1"/>
      <protection locked="0"/>
    </xf>
    <xf numFmtId="0" fontId="55" fillId="0" borderId="52" xfId="0" applyFont="1" applyBorder="1" applyAlignment="1" applyProtection="1">
      <alignment horizontal="center" vertical="center" wrapText="1"/>
      <protection locked="0"/>
    </xf>
    <xf numFmtId="0" fontId="55" fillId="0" borderId="53" xfId="0" applyFont="1" applyBorder="1" applyAlignment="1" applyProtection="1">
      <alignment horizontal="center" vertical="center" wrapText="1"/>
      <protection locked="0"/>
    </xf>
    <xf numFmtId="0" fontId="55" fillId="0" borderId="49" xfId="0" applyFont="1" applyBorder="1" applyAlignment="1" applyProtection="1">
      <alignment horizontal="center" vertical="center" wrapText="1"/>
      <protection locked="0"/>
    </xf>
    <xf numFmtId="0" fontId="55" fillId="0" borderId="33" xfId="0" applyFont="1" applyBorder="1" applyAlignment="1" applyProtection="1">
      <alignment horizontal="center" vertical="center" wrapText="1"/>
      <protection locked="0"/>
    </xf>
    <xf numFmtId="0" fontId="55" fillId="0" borderId="54" xfId="0" applyFont="1" applyBorder="1" applyAlignment="1" applyProtection="1">
      <alignment horizontal="center" vertical="center"/>
      <protection locked="0"/>
    </xf>
    <xf numFmtId="0" fontId="55" fillId="0" borderId="55" xfId="0" applyFont="1" applyBorder="1" applyAlignment="1" applyProtection="1">
      <alignment horizontal="center" vertical="center"/>
      <protection locked="0"/>
    </xf>
    <xf numFmtId="0" fontId="55" fillId="0" borderId="56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55" fillId="0" borderId="57" xfId="0" applyFont="1" applyBorder="1" applyAlignment="1" applyProtection="1">
      <alignment horizontal="center" vertical="center" wrapText="1"/>
      <protection locked="0"/>
    </xf>
    <xf numFmtId="0" fontId="55" fillId="0" borderId="58" xfId="0" applyFont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 horizontal="center" vertical="center"/>
      <protection locked="0"/>
    </xf>
    <xf numFmtId="0" fontId="59" fillId="0" borderId="59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9">
      <selection activeCell="A5" sqref="A5:A25"/>
    </sheetView>
  </sheetViews>
  <sheetFormatPr defaultColWidth="9.00390625" defaultRowHeight="15.75"/>
  <cols>
    <col min="1" max="1" width="4.375" style="1" customWidth="1"/>
    <col min="2" max="2" width="11.125" style="1" customWidth="1"/>
    <col min="3" max="3" width="11.625" style="1" hidden="1" customWidth="1"/>
    <col min="4" max="4" width="5.50390625" style="1" bestFit="1" customWidth="1"/>
    <col min="5" max="6" width="8.625" style="1" customWidth="1"/>
    <col min="7" max="7" width="9.75390625" style="1" customWidth="1"/>
    <col min="8" max="8" width="4.50390625" style="1" bestFit="1" customWidth="1"/>
    <col min="9" max="9" width="16.875" style="1" customWidth="1"/>
    <col min="10" max="10" width="15.375" style="1" customWidth="1"/>
    <col min="11" max="11" width="13.75390625" style="1" customWidth="1"/>
    <col min="12" max="16384" width="9.00390625" style="1" customWidth="1"/>
  </cols>
  <sheetData>
    <row r="1" spans="2:11" ht="21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1.75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7" customHeight="1" thickBot="1">
      <c r="A3" s="141" t="s">
        <v>138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45.75" customHeight="1">
      <c r="A4" s="29" t="s">
        <v>10</v>
      </c>
      <c r="B4" s="94" t="s">
        <v>2</v>
      </c>
      <c r="C4" s="94" t="s">
        <v>4</v>
      </c>
      <c r="D4" s="139" t="s">
        <v>3</v>
      </c>
      <c r="E4" s="139"/>
      <c r="F4" s="139"/>
      <c r="G4" s="94" t="s">
        <v>5</v>
      </c>
      <c r="H4" s="142" t="s">
        <v>9</v>
      </c>
      <c r="I4" s="143"/>
      <c r="J4" s="97" t="s">
        <v>137</v>
      </c>
      <c r="K4" s="30" t="s">
        <v>8</v>
      </c>
    </row>
    <row r="5" spans="1:11" ht="19.5" customHeight="1">
      <c r="A5" s="137">
        <v>1</v>
      </c>
      <c r="B5" s="138"/>
      <c r="C5" s="138"/>
      <c r="D5" s="93" t="s">
        <v>6</v>
      </c>
      <c r="E5" s="25"/>
      <c r="F5" s="26"/>
      <c r="G5" s="138"/>
      <c r="H5" s="138"/>
      <c r="I5" s="138"/>
      <c r="J5" s="138"/>
      <c r="K5" s="136"/>
    </row>
    <row r="6" spans="1:11" ht="19.5" customHeight="1">
      <c r="A6" s="137"/>
      <c r="B6" s="138"/>
      <c r="C6" s="138"/>
      <c r="D6" s="93" t="s">
        <v>7</v>
      </c>
      <c r="E6" s="25"/>
      <c r="F6" s="26"/>
      <c r="G6" s="138"/>
      <c r="H6" s="138"/>
      <c r="I6" s="138"/>
      <c r="J6" s="138"/>
      <c r="K6" s="136"/>
    </row>
    <row r="7" spans="1:11" ht="19.5" customHeight="1">
      <c r="A7" s="137"/>
      <c r="B7" s="138"/>
      <c r="C7" s="138"/>
      <c r="D7" s="74" t="s">
        <v>134</v>
      </c>
      <c r="E7" s="78"/>
      <c r="F7" s="79"/>
      <c r="G7" s="138"/>
      <c r="H7" s="138"/>
      <c r="I7" s="138"/>
      <c r="J7" s="138"/>
      <c r="K7" s="136"/>
    </row>
    <row r="8" spans="1:11" ht="19.5" customHeight="1">
      <c r="A8" s="137">
        <v>2</v>
      </c>
      <c r="B8" s="138"/>
      <c r="C8" s="138"/>
      <c r="D8" s="93" t="s">
        <v>6</v>
      </c>
      <c r="E8" s="25"/>
      <c r="F8" s="26"/>
      <c r="G8" s="138"/>
      <c r="H8" s="138"/>
      <c r="I8" s="138"/>
      <c r="J8" s="138"/>
      <c r="K8" s="136"/>
    </row>
    <row r="9" spans="1:11" ht="19.5" customHeight="1">
      <c r="A9" s="137"/>
      <c r="B9" s="138"/>
      <c r="C9" s="138"/>
      <c r="D9" s="93" t="s">
        <v>7</v>
      </c>
      <c r="E9" s="25"/>
      <c r="F9" s="26"/>
      <c r="G9" s="138"/>
      <c r="H9" s="138"/>
      <c r="I9" s="138"/>
      <c r="J9" s="138"/>
      <c r="K9" s="136"/>
    </row>
    <row r="10" spans="1:11" ht="19.5" customHeight="1">
      <c r="A10" s="137"/>
      <c r="B10" s="138"/>
      <c r="C10" s="138"/>
      <c r="D10" s="74" t="s">
        <v>134</v>
      </c>
      <c r="E10" s="78"/>
      <c r="F10" s="79"/>
      <c r="G10" s="138"/>
      <c r="H10" s="138"/>
      <c r="I10" s="138"/>
      <c r="J10" s="138"/>
      <c r="K10" s="136"/>
    </row>
    <row r="11" spans="1:11" ht="19.5" customHeight="1">
      <c r="A11" s="137">
        <v>3</v>
      </c>
      <c r="B11" s="138"/>
      <c r="C11" s="138"/>
      <c r="D11" s="93" t="s">
        <v>6</v>
      </c>
      <c r="E11" s="25"/>
      <c r="F11" s="26"/>
      <c r="G11" s="138"/>
      <c r="H11" s="138"/>
      <c r="I11" s="138"/>
      <c r="J11" s="138"/>
      <c r="K11" s="136"/>
    </row>
    <row r="12" spans="1:11" ht="19.5" customHeight="1">
      <c r="A12" s="137"/>
      <c r="B12" s="138"/>
      <c r="C12" s="138"/>
      <c r="D12" s="93" t="s">
        <v>7</v>
      </c>
      <c r="E12" s="25"/>
      <c r="F12" s="26"/>
      <c r="G12" s="138"/>
      <c r="H12" s="138"/>
      <c r="I12" s="138"/>
      <c r="J12" s="138"/>
      <c r="K12" s="136"/>
    </row>
    <row r="13" spans="1:11" ht="19.5" customHeight="1">
      <c r="A13" s="137"/>
      <c r="B13" s="138"/>
      <c r="C13" s="138"/>
      <c r="D13" s="74" t="s">
        <v>134</v>
      </c>
      <c r="E13" s="78"/>
      <c r="F13" s="79"/>
      <c r="G13" s="138"/>
      <c r="H13" s="138"/>
      <c r="I13" s="138"/>
      <c r="J13" s="138"/>
      <c r="K13" s="136"/>
    </row>
    <row r="14" spans="1:11" ht="19.5" customHeight="1">
      <c r="A14" s="137">
        <v>4</v>
      </c>
      <c r="B14" s="138"/>
      <c r="C14" s="138"/>
      <c r="D14" s="93" t="s">
        <v>6</v>
      </c>
      <c r="E14" s="25"/>
      <c r="F14" s="26"/>
      <c r="G14" s="138"/>
      <c r="H14" s="138"/>
      <c r="I14" s="138"/>
      <c r="J14" s="138"/>
      <c r="K14" s="136"/>
    </row>
    <row r="15" spans="1:11" ht="19.5" customHeight="1">
      <c r="A15" s="137"/>
      <c r="B15" s="138"/>
      <c r="C15" s="138"/>
      <c r="D15" s="93" t="s">
        <v>7</v>
      </c>
      <c r="E15" s="25"/>
      <c r="F15" s="26"/>
      <c r="G15" s="138"/>
      <c r="H15" s="138"/>
      <c r="I15" s="138"/>
      <c r="J15" s="138"/>
      <c r="K15" s="136"/>
    </row>
    <row r="16" spans="1:11" ht="19.5" customHeight="1">
      <c r="A16" s="137"/>
      <c r="B16" s="138"/>
      <c r="C16" s="138"/>
      <c r="D16" s="74" t="s">
        <v>134</v>
      </c>
      <c r="E16" s="78"/>
      <c r="F16" s="79"/>
      <c r="G16" s="138"/>
      <c r="H16" s="138"/>
      <c r="I16" s="138"/>
      <c r="J16" s="138"/>
      <c r="K16" s="136"/>
    </row>
    <row r="17" spans="1:11" ht="19.5" customHeight="1">
      <c r="A17" s="137">
        <v>5</v>
      </c>
      <c r="B17" s="138"/>
      <c r="C17" s="138"/>
      <c r="D17" s="93" t="s">
        <v>6</v>
      </c>
      <c r="E17" s="25"/>
      <c r="F17" s="26"/>
      <c r="G17" s="138"/>
      <c r="H17" s="138"/>
      <c r="I17" s="138"/>
      <c r="J17" s="138"/>
      <c r="K17" s="136"/>
    </row>
    <row r="18" spans="1:11" ht="19.5" customHeight="1">
      <c r="A18" s="137"/>
      <c r="B18" s="138"/>
      <c r="C18" s="138"/>
      <c r="D18" s="93" t="s">
        <v>7</v>
      </c>
      <c r="E18" s="25"/>
      <c r="F18" s="26"/>
      <c r="G18" s="138"/>
      <c r="H18" s="138"/>
      <c r="I18" s="138"/>
      <c r="J18" s="138"/>
      <c r="K18" s="136"/>
    </row>
    <row r="19" spans="1:11" ht="19.5" customHeight="1">
      <c r="A19" s="137"/>
      <c r="B19" s="138"/>
      <c r="C19" s="138"/>
      <c r="D19" s="74" t="s">
        <v>134</v>
      </c>
      <c r="E19" s="78"/>
      <c r="F19" s="79"/>
      <c r="G19" s="138"/>
      <c r="H19" s="138"/>
      <c r="I19" s="138"/>
      <c r="J19" s="138"/>
      <c r="K19" s="136"/>
    </row>
    <row r="20" spans="1:11" ht="19.5" customHeight="1">
      <c r="A20" s="137">
        <v>6</v>
      </c>
      <c r="B20" s="138"/>
      <c r="C20" s="138"/>
      <c r="D20" s="93" t="s">
        <v>6</v>
      </c>
      <c r="E20" s="25"/>
      <c r="F20" s="26"/>
      <c r="G20" s="138"/>
      <c r="H20" s="138"/>
      <c r="I20" s="138"/>
      <c r="J20" s="138"/>
      <c r="K20" s="136"/>
    </row>
    <row r="21" spans="1:11" ht="19.5" customHeight="1">
      <c r="A21" s="137"/>
      <c r="B21" s="138"/>
      <c r="C21" s="138"/>
      <c r="D21" s="93" t="s">
        <v>7</v>
      </c>
      <c r="E21" s="25"/>
      <c r="F21" s="26"/>
      <c r="G21" s="138"/>
      <c r="H21" s="138"/>
      <c r="I21" s="138"/>
      <c r="J21" s="138"/>
      <c r="K21" s="136"/>
    </row>
    <row r="22" spans="1:11" ht="19.5" customHeight="1">
      <c r="A22" s="137"/>
      <c r="B22" s="138"/>
      <c r="C22" s="138"/>
      <c r="D22" s="74" t="s">
        <v>134</v>
      </c>
      <c r="E22" s="78"/>
      <c r="F22" s="79"/>
      <c r="G22" s="138"/>
      <c r="H22" s="138"/>
      <c r="I22" s="138"/>
      <c r="J22" s="138"/>
      <c r="K22" s="136"/>
    </row>
    <row r="23" spans="1:11" ht="19.5" customHeight="1">
      <c r="A23" s="137">
        <v>7</v>
      </c>
      <c r="B23" s="138"/>
      <c r="C23" s="138"/>
      <c r="D23" s="93" t="s">
        <v>6</v>
      </c>
      <c r="E23" s="25"/>
      <c r="F23" s="26"/>
      <c r="G23" s="138"/>
      <c r="H23" s="138"/>
      <c r="I23" s="138"/>
      <c r="J23" s="138"/>
      <c r="K23" s="136"/>
    </row>
    <row r="24" spans="1:11" ht="19.5" customHeight="1">
      <c r="A24" s="137"/>
      <c r="B24" s="138"/>
      <c r="C24" s="138"/>
      <c r="D24" s="93" t="s">
        <v>7</v>
      </c>
      <c r="E24" s="25"/>
      <c r="F24" s="26"/>
      <c r="G24" s="138"/>
      <c r="H24" s="138"/>
      <c r="I24" s="138"/>
      <c r="J24" s="138"/>
      <c r="K24" s="136"/>
    </row>
    <row r="25" spans="1:11" ht="19.5" customHeight="1">
      <c r="A25" s="137"/>
      <c r="B25" s="138"/>
      <c r="C25" s="138"/>
      <c r="D25" s="74" t="s">
        <v>134</v>
      </c>
      <c r="E25" s="78"/>
      <c r="F25" s="79"/>
      <c r="G25" s="138"/>
      <c r="H25" s="138"/>
      <c r="I25" s="138"/>
      <c r="J25" s="138"/>
      <c r="K25" s="136"/>
    </row>
    <row r="26" spans="1:11" ht="30.75" customHeight="1" thickBot="1">
      <c r="A26" s="80"/>
      <c r="B26" s="81"/>
      <c r="C26" s="81"/>
      <c r="D26" s="82"/>
      <c r="E26" s="83"/>
      <c r="F26" s="84" t="s">
        <v>135</v>
      </c>
      <c r="G26" s="81"/>
      <c r="H26" s="85"/>
      <c r="I26" s="86"/>
      <c r="J26" s="86"/>
      <c r="K26" s="87"/>
    </row>
    <row r="27" spans="1:11" ht="22.5" customHeight="1" thickBot="1">
      <c r="A27" s="4" t="s">
        <v>13</v>
      </c>
      <c r="B27" s="2"/>
      <c r="C27" s="6"/>
      <c r="D27" s="6"/>
      <c r="E27" s="75"/>
      <c r="F27" s="11" t="s">
        <v>19</v>
      </c>
      <c r="G27" s="76"/>
      <c r="H27" s="28" t="s">
        <v>25</v>
      </c>
      <c r="I27" s="5">
        <f>E27*G27</f>
        <v>0</v>
      </c>
      <c r="J27" s="6"/>
      <c r="K27" s="77"/>
    </row>
    <row r="28" spans="1:11" ht="22.5" customHeight="1" thickBot="1">
      <c r="A28" s="4" t="s">
        <v>20</v>
      </c>
      <c r="B28" s="2"/>
      <c r="C28" s="6"/>
      <c r="D28" s="6"/>
      <c r="E28" s="95"/>
      <c r="F28" s="11" t="s">
        <v>19</v>
      </c>
      <c r="G28" s="27"/>
      <c r="H28" s="28" t="s">
        <v>25</v>
      </c>
      <c r="I28" s="5">
        <f>E28*G28</f>
        <v>0</v>
      </c>
      <c r="J28" s="6"/>
      <c r="K28" s="14"/>
    </row>
    <row r="29" spans="1:11" ht="22.5" customHeight="1" thickBot="1">
      <c r="A29" s="7" t="s">
        <v>21</v>
      </c>
      <c r="B29" s="2"/>
      <c r="C29" s="6"/>
      <c r="D29" s="6"/>
      <c r="E29" s="96"/>
      <c r="F29" s="11" t="s">
        <v>19</v>
      </c>
      <c r="G29" s="27"/>
      <c r="H29" s="28" t="s">
        <v>25</v>
      </c>
      <c r="I29" s="3">
        <f>E29*G29</f>
        <v>0</v>
      </c>
      <c r="J29" s="6"/>
      <c r="K29" s="14"/>
    </row>
    <row r="30" spans="1:11" ht="22.5" customHeight="1" thickBot="1">
      <c r="A30" s="7" t="s">
        <v>14</v>
      </c>
      <c r="B30" s="2"/>
      <c r="C30" s="6"/>
      <c r="D30" s="6"/>
      <c r="E30" s="95"/>
      <c r="F30" s="11" t="s">
        <v>19</v>
      </c>
      <c r="G30" s="27"/>
      <c r="H30" s="28" t="s">
        <v>25</v>
      </c>
      <c r="I30" s="5">
        <f>E30*G30</f>
        <v>0</v>
      </c>
      <c r="J30" s="6"/>
      <c r="K30" s="14"/>
    </row>
    <row r="31" spans="1:11" ht="22.5" customHeight="1" thickBot="1">
      <c r="A31" s="17"/>
      <c r="B31" s="8"/>
      <c r="C31" s="8"/>
      <c r="D31" s="13" t="s">
        <v>22</v>
      </c>
      <c r="E31" s="9">
        <f>SUM(E27:E30)</f>
        <v>0</v>
      </c>
      <c r="F31" s="12" t="s">
        <v>11</v>
      </c>
      <c r="G31" s="21" t="s">
        <v>12</v>
      </c>
      <c r="H31" s="21"/>
      <c r="I31" s="10">
        <f>SUM(I27:I30)</f>
        <v>0</v>
      </c>
      <c r="J31" s="8"/>
      <c r="K31" s="16"/>
    </row>
    <row r="32" spans="1:11" ht="22.5" customHeight="1">
      <c r="A32" s="92" t="s">
        <v>136</v>
      </c>
      <c r="B32" s="6"/>
      <c r="C32" s="6"/>
      <c r="D32" s="88"/>
      <c r="E32" s="89"/>
      <c r="F32" s="11"/>
      <c r="G32" s="90"/>
      <c r="H32" s="90"/>
      <c r="I32" s="91"/>
      <c r="J32" s="6"/>
      <c r="K32" s="6"/>
    </row>
    <row r="33" spans="1:11" ht="22.5" customHeight="1">
      <c r="A33" s="23" t="s">
        <v>23</v>
      </c>
      <c r="B33" s="18" t="s">
        <v>16</v>
      </c>
      <c r="C33" s="18"/>
      <c r="D33" s="6"/>
      <c r="E33" s="6"/>
      <c r="F33" s="18"/>
      <c r="G33" s="6"/>
      <c r="H33" s="6"/>
      <c r="I33" s="19"/>
      <c r="J33" s="6"/>
      <c r="K33" s="6"/>
    </row>
    <row r="34" spans="1:11" ht="22.5" customHeight="1" thickBot="1">
      <c r="A34" s="23" t="s">
        <v>23</v>
      </c>
      <c r="B34" s="18" t="s">
        <v>24</v>
      </c>
      <c r="C34" s="18"/>
      <c r="D34" s="6"/>
      <c r="E34" s="6"/>
      <c r="F34" s="54" t="s">
        <v>120</v>
      </c>
      <c r="G34" s="8"/>
      <c r="H34" s="8"/>
      <c r="I34" s="53"/>
      <c r="J34" s="8"/>
      <c r="K34" s="6"/>
    </row>
    <row r="35" spans="1:11" ht="22.5" customHeight="1" thickBot="1">
      <c r="A35" s="18" t="s">
        <v>26</v>
      </c>
      <c r="C35" s="18"/>
      <c r="F35" s="24" t="s">
        <v>121</v>
      </c>
      <c r="G35" s="15"/>
      <c r="H35" s="8"/>
      <c r="I35" s="31" t="s">
        <v>17</v>
      </c>
      <c r="J35" s="13" t="s">
        <v>18</v>
      </c>
      <c r="K35" s="6"/>
    </row>
    <row r="36" spans="2:11" ht="22.5" customHeight="1" thickBot="1">
      <c r="B36" s="18"/>
      <c r="C36" s="18"/>
      <c r="D36" s="33"/>
      <c r="E36" s="33"/>
      <c r="F36" s="24" t="s">
        <v>122</v>
      </c>
      <c r="G36" s="32"/>
      <c r="H36" s="32"/>
      <c r="I36" s="22"/>
      <c r="J36" s="55"/>
      <c r="K36" s="6"/>
    </row>
    <row r="37" spans="1:11" s="33" customFormat="1" ht="36" customHeight="1">
      <c r="A37" s="34" t="s">
        <v>15</v>
      </c>
      <c r="B37" s="34"/>
      <c r="C37" s="34"/>
      <c r="D37" s="35"/>
      <c r="E37" s="18"/>
      <c r="F37" s="18"/>
      <c r="G37" s="18"/>
      <c r="H37" s="18"/>
      <c r="I37" s="18"/>
      <c r="J37" s="18"/>
      <c r="K37" s="18"/>
    </row>
    <row r="39" ht="15.75">
      <c r="I39" s="20"/>
    </row>
  </sheetData>
  <sheetProtection/>
  <mergeCells count="54">
    <mergeCell ref="A23:A25"/>
    <mergeCell ref="J23:J25"/>
    <mergeCell ref="K23:K25"/>
    <mergeCell ref="J20:J22"/>
    <mergeCell ref="K20:K22"/>
    <mergeCell ref="B23:B25"/>
    <mergeCell ref="C23:C25"/>
    <mergeCell ref="G20:G22"/>
    <mergeCell ref="H20:I22"/>
    <mergeCell ref="C20:C22"/>
    <mergeCell ref="A14:A16"/>
    <mergeCell ref="B14:B16"/>
    <mergeCell ref="A17:A19"/>
    <mergeCell ref="B17:B19"/>
    <mergeCell ref="A20:A22"/>
    <mergeCell ref="B20:B22"/>
    <mergeCell ref="J14:J16"/>
    <mergeCell ref="B1:K1"/>
    <mergeCell ref="B2:K2"/>
    <mergeCell ref="J5:J7"/>
    <mergeCell ref="K5:K7"/>
    <mergeCell ref="A3:K3"/>
    <mergeCell ref="H4:I4"/>
    <mergeCell ref="H5:I7"/>
    <mergeCell ref="A5:A7"/>
    <mergeCell ref="B5:B7"/>
    <mergeCell ref="C17:C19"/>
    <mergeCell ref="D4:F4"/>
    <mergeCell ref="B11:B13"/>
    <mergeCell ref="C11:C13"/>
    <mergeCell ref="G11:G13"/>
    <mergeCell ref="H11:I13"/>
    <mergeCell ref="G5:G7"/>
    <mergeCell ref="C5:C7"/>
    <mergeCell ref="G23:G25"/>
    <mergeCell ref="H23:I25"/>
    <mergeCell ref="J11:J13"/>
    <mergeCell ref="K11:K13"/>
    <mergeCell ref="A8:A10"/>
    <mergeCell ref="B8:B10"/>
    <mergeCell ref="C8:C10"/>
    <mergeCell ref="G8:G10"/>
    <mergeCell ref="H8:I10"/>
    <mergeCell ref="K14:K16"/>
    <mergeCell ref="K8:K10"/>
    <mergeCell ref="A11:A13"/>
    <mergeCell ref="G17:G19"/>
    <mergeCell ref="H17:I19"/>
    <mergeCell ref="J17:J19"/>
    <mergeCell ref="K17:K19"/>
    <mergeCell ref="C14:C16"/>
    <mergeCell ref="G14:G16"/>
    <mergeCell ref="H14:I16"/>
    <mergeCell ref="J8:J10"/>
  </mergeCells>
  <printOptions/>
  <pageMargins left="0.31496062992125984" right="0.1968503937007874" top="0.15748031496062992" bottom="0.15748031496062992" header="0.11811023622047245" footer="0.11811023622047245"/>
  <pageSetup horizontalDpi="600" verticalDpi="600" orientation="portrait" paperSize="9" r:id="rId1"/>
  <headerFooter>
    <oddFooter>&amp;R&amp;"-,粗斜體"第&amp;P頁&amp;/共&amp;N頁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5.75"/>
  <cols>
    <col min="1" max="1" width="11.50390625" style="0" customWidth="1"/>
    <col min="2" max="2" width="11.625" style="0" customWidth="1"/>
    <col min="3" max="4" width="10.25390625" style="0" customWidth="1"/>
    <col min="5" max="5" width="9.875" style="0" customWidth="1"/>
    <col min="6" max="7" width="3.25390625" style="0" customWidth="1"/>
    <col min="8" max="8" width="3.625" style="0" customWidth="1"/>
    <col min="9" max="9" width="3.375" style="0" hidden="1" customWidth="1"/>
    <col min="10" max="11" width="3.00390625" style="0" customWidth="1"/>
    <col min="12" max="13" width="1.75390625" style="0" customWidth="1"/>
    <col min="14" max="14" width="3.125" style="0" customWidth="1"/>
    <col min="15" max="15" width="3.625" style="0" customWidth="1"/>
    <col min="16" max="16" width="6.00390625" style="0" bestFit="1" customWidth="1"/>
    <col min="17" max="17" width="6.625" style="0" bestFit="1" customWidth="1"/>
    <col min="18" max="18" width="6.125" style="0" customWidth="1"/>
    <col min="19" max="19" width="7.125" style="0" customWidth="1"/>
    <col min="20" max="20" width="6.125" style="0" customWidth="1"/>
    <col min="21" max="21" width="6.625" style="0" bestFit="1" customWidth="1"/>
    <col min="22" max="22" width="6.25390625" style="0" customWidth="1"/>
    <col min="23" max="23" width="6.875" style="0" customWidth="1"/>
    <col min="24" max="25" width="6.25390625" style="0" customWidth="1"/>
    <col min="26" max="26" width="7.875" style="0" customWidth="1"/>
    <col min="27" max="27" width="10.25390625" style="0" customWidth="1"/>
    <col min="28" max="28" width="11.875" style="0" customWidth="1"/>
  </cols>
  <sheetData>
    <row r="1" spans="1:22" ht="15.7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22.5" thickBot="1">
      <c r="A2" s="173" t="s">
        <v>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7.25" customHeight="1" thickBot="1">
      <c r="A3" s="165" t="s">
        <v>28</v>
      </c>
      <c r="B3" s="167"/>
      <c r="C3" s="165" t="s">
        <v>29</v>
      </c>
      <c r="D3" s="169"/>
      <c r="E3" s="167"/>
      <c r="F3" s="171" t="s">
        <v>30</v>
      </c>
      <c r="G3" s="160"/>
      <c r="H3" s="160"/>
      <c r="I3" s="160"/>
      <c r="J3" s="160"/>
      <c r="K3" s="160"/>
      <c r="L3" s="160"/>
      <c r="M3" s="160"/>
      <c r="N3" s="161"/>
      <c r="O3" s="165" t="s">
        <v>31</v>
      </c>
      <c r="P3" s="169"/>
      <c r="Q3" s="169"/>
      <c r="R3" s="169"/>
      <c r="S3" s="169"/>
      <c r="T3" s="167"/>
      <c r="U3" s="174"/>
      <c r="V3" s="174"/>
    </row>
    <row r="4" spans="1:22" ht="30" thickBot="1">
      <c r="A4" s="166"/>
      <c r="B4" s="168"/>
      <c r="C4" s="166"/>
      <c r="D4" s="170"/>
      <c r="E4" s="168"/>
      <c r="F4" s="42" t="s">
        <v>32</v>
      </c>
      <c r="G4" s="42" t="s">
        <v>33</v>
      </c>
      <c r="H4" s="42" t="s">
        <v>125</v>
      </c>
      <c r="I4" s="42" t="s">
        <v>35</v>
      </c>
      <c r="J4" s="42" t="s">
        <v>36</v>
      </c>
      <c r="K4" s="42" t="s">
        <v>37</v>
      </c>
      <c r="L4" s="171" t="s">
        <v>38</v>
      </c>
      <c r="M4" s="161"/>
      <c r="N4" s="52" t="s">
        <v>39</v>
      </c>
      <c r="O4" s="166"/>
      <c r="P4" s="170"/>
      <c r="Q4" s="170"/>
      <c r="R4" s="170"/>
      <c r="S4" s="170"/>
      <c r="T4" s="168"/>
      <c r="U4" s="174"/>
      <c r="V4" s="174"/>
    </row>
    <row r="5" spans="1:22" ht="30.75" customHeight="1" thickBot="1">
      <c r="A5" s="153"/>
      <c r="B5" s="154"/>
      <c r="C5" s="153"/>
      <c r="D5" s="155"/>
      <c r="E5" s="154"/>
      <c r="F5" s="37"/>
      <c r="G5" s="38"/>
      <c r="H5" s="38"/>
      <c r="I5" s="38" t="s">
        <v>40</v>
      </c>
      <c r="J5" s="58">
        <v>7</v>
      </c>
      <c r="K5" s="58">
        <v>0</v>
      </c>
      <c r="L5" s="153">
        <v>1</v>
      </c>
      <c r="M5" s="154"/>
      <c r="N5" s="61">
        <v>9</v>
      </c>
      <c r="O5" s="175" t="s">
        <v>41</v>
      </c>
      <c r="P5" s="176"/>
      <c r="Q5" s="176"/>
      <c r="R5" s="176"/>
      <c r="S5" s="176"/>
      <c r="T5" s="177"/>
      <c r="U5" s="156"/>
      <c r="V5" s="156"/>
    </row>
    <row r="6" spans="1:22" ht="16.5" thickBot="1">
      <c r="A6" s="162" t="s">
        <v>42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  <c r="Q6" s="163"/>
      <c r="R6" s="163"/>
      <c r="S6" s="163"/>
      <c r="T6" s="163"/>
      <c r="U6" s="164"/>
      <c r="V6" s="164"/>
    </row>
    <row r="7" spans="1:27" ht="16.5" thickBot="1">
      <c r="A7" s="157" t="s">
        <v>43</v>
      </c>
      <c r="B7" s="165" t="s">
        <v>44</v>
      </c>
      <c r="C7" s="165" t="s">
        <v>71</v>
      </c>
      <c r="D7" s="167"/>
      <c r="E7" s="165" t="s">
        <v>45</v>
      </c>
      <c r="F7" s="169"/>
      <c r="G7" s="169"/>
      <c r="H7" s="169"/>
      <c r="I7" s="167"/>
      <c r="J7" s="165" t="s">
        <v>112</v>
      </c>
      <c r="K7" s="167"/>
      <c r="L7" s="165" t="s">
        <v>113</v>
      </c>
      <c r="M7" s="167"/>
      <c r="N7" s="165" t="s">
        <v>46</v>
      </c>
      <c r="O7" s="167"/>
      <c r="P7" s="157" t="s">
        <v>47</v>
      </c>
      <c r="Q7" s="171" t="s">
        <v>65</v>
      </c>
      <c r="R7" s="160"/>
      <c r="S7" s="160"/>
      <c r="T7" s="157" t="s">
        <v>48</v>
      </c>
      <c r="U7" s="159" t="s">
        <v>73</v>
      </c>
      <c r="V7" s="160"/>
      <c r="W7" s="160"/>
      <c r="X7" s="160"/>
      <c r="Y7" s="161"/>
      <c r="Z7" s="157" t="s">
        <v>132</v>
      </c>
      <c r="AA7" s="157" t="s">
        <v>49</v>
      </c>
    </row>
    <row r="8" spans="1:27" ht="30" thickBot="1">
      <c r="A8" s="158"/>
      <c r="B8" s="166"/>
      <c r="C8" s="166" t="s">
        <v>72</v>
      </c>
      <c r="D8" s="168"/>
      <c r="E8" s="166"/>
      <c r="F8" s="170"/>
      <c r="G8" s="170"/>
      <c r="H8" s="170"/>
      <c r="I8" s="168"/>
      <c r="J8" s="166"/>
      <c r="K8" s="168"/>
      <c r="L8" s="166"/>
      <c r="M8" s="168"/>
      <c r="N8" s="166"/>
      <c r="O8" s="168"/>
      <c r="P8" s="158"/>
      <c r="Q8" s="56" t="s">
        <v>68</v>
      </c>
      <c r="R8" s="56" t="s">
        <v>66</v>
      </c>
      <c r="S8" s="56" t="s">
        <v>133</v>
      </c>
      <c r="T8" s="158"/>
      <c r="U8" s="56" t="s">
        <v>68</v>
      </c>
      <c r="V8" s="56" t="s">
        <v>66</v>
      </c>
      <c r="W8" s="56" t="s">
        <v>133</v>
      </c>
      <c r="X8" s="56" t="s">
        <v>69</v>
      </c>
      <c r="Y8" s="56" t="s">
        <v>70</v>
      </c>
      <c r="Z8" s="158"/>
      <c r="AA8" s="158"/>
    </row>
    <row r="9" spans="1:27" ht="27.75" customHeight="1">
      <c r="A9" s="206" t="s">
        <v>94</v>
      </c>
      <c r="B9" s="208" t="s">
        <v>91</v>
      </c>
      <c r="C9" s="194" t="s">
        <v>50</v>
      </c>
      <c r="D9" s="195"/>
      <c r="E9" s="198" t="s">
        <v>76</v>
      </c>
      <c r="F9" s="199"/>
      <c r="G9" s="199"/>
      <c r="H9" s="199"/>
      <c r="I9" s="200"/>
      <c r="J9" s="178" t="s">
        <v>51</v>
      </c>
      <c r="K9" s="179"/>
      <c r="L9" s="182">
        <v>20</v>
      </c>
      <c r="M9" s="183"/>
      <c r="N9" s="186">
        <v>120</v>
      </c>
      <c r="O9" s="187"/>
      <c r="P9" s="190">
        <f>L9*N9</f>
        <v>2400</v>
      </c>
      <c r="Q9" s="190">
        <v>787</v>
      </c>
      <c r="R9" s="190">
        <v>48</v>
      </c>
      <c r="S9" s="190">
        <v>180</v>
      </c>
      <c r="T9" s="190">
        <f>SUM(P9:S10)</f>
        <v>3415</v>
      </c>
      <c r="U9" s="190">
        <v>222</v>
      </c>
      <c r="V9" s="192"/>
      <c r="W9" s="192"/>
      <c r="X9" s="192"/>
      <c r="Y9" s="192"/>
      <c r="Z9" s="190">
        <f>P9-U9</f>
        <v>2178</v>
      </c>
      <c r="AA9" s="234" t="s">
        <v>89</v>
      </c>
    </row>
    <row r="10" spans="1:27" ht="21" customHeight="1" thickBot="1">
      <c r="A10" s="207"/>
      <c r="B10" s="209"/>
      <c r="C10" s="196" t="s">
        <v>75</v>
      </c>
      <c r="D10" s="197"/>
      <c r="E10" s="201"/>
      <c r="F10" s="202"/>
      <c r="G10" s="202"/>
      <c r="H10" s="202"/>
      <c r="I10" s="203"/>
      <c r="J10" s="180"/>
      <c r="K10" s="181"/>
      <c r="L10" s="184"/>
      <c r="M10" s="185"/>
      <c r="N10" s="188"/>
      <c r="O10" s="189"/>
      <c r="P10" s="191"/>
      <c r="Q10" s="191"/>
      <c r="R10" s="191"/>
      <c r="S10" s="191"/>
      <c r="T10" s="191"/>
      <c r="U10" s="191"/>
      <c r="V10" s="193"/>
      <c r="W10" s="193"/>
      <c r="X10" s="193"/>
      <c r="Y10" s="193"/>
      <c r="Z10" s="191"/>
      <c r="AA10" s="235"/>
    </row>
    <row r="11" spans="1:27" ht="27.75" customHeight="1">
      <c r="A11" s="206" t="s">
        <v>93</v>
      </c>
      <c r="B11" s="208" t="s">
        <v>126</v>
      </c>
      <c r="C11" s="194" t="s">
        <v>50</v>
      </c>
      <c r="D11" s="195"/>
      <c r="E11" s="198" t="s">
        <v>76</v>
      </c>
      <c r="F11" s="199"/>
      <c r="G11" s="199"/>
      <c r="H11" s="199"/>
      <c r="I11" s="200"/>
      <c r="J11" s="178" t="s">
        <v>51</v>
      </c>
      <c r="K11" s="179"/>
      <c r="L11" s="182">
        <v>20</v>
      </c>
      <c r="M11" s="183"/>
      <c r="N11" s="186">
        <v>120</v>
      </c>
      <c r="O11" s="187"/>
      <c r="P11" s="190">
        <f>L11*N11</f>
        <v>2400</v>
      </c>
      <c r="Q11" s="190">
        <v>340</v>
      </c>
      <c r="R11" s="190">
        <v>48</v>
      </c>
      <c r="S11" s="190">
        <v>288</v>
      </c>
      <c r="T11" s="190">
        <f>SUM(P11:S12)</f>
        <v>3076</v>
      </c>
      <c r="U11" s="190">
        <v>96</v>
      </c>
      <c r="V11" s="192"/>
      <c r="W11" s="192"/>
      <c r="X11" s="192"/>
      <c r="Y11" s="192"/>
      <c r="Z11" s="190">
        <f>P11-U11</f>
        <v>2304</v>
      </c>
      <c r="AA11" s="234" t="s">
        <v>90</v>
      </c>
    </row>
    <row r="12" spans="1:27" ht="21" customHeight="1" thickBot="1">
      <c r="A12" s="207"/>
      <c r="B12" s="209"/>
      <c r="C12" s="196" t="s">
        <v>95</v>
      </c>
      <c r="D12" s="197"/>
      <c r="E12" s="201"/>
      <c r="F12" s="202"/>
      <c r="G12" s="202"/>
      <c r="H12" s="202"/>
      <c r="I12" s="203"/>
      <c r="J12" s="180"/>
      <c r="K12" s="181"/>
      <c r="L12" s="184"/>
      <c r="M12" s="185"/>
      <c r="N12" s="188"/>
      <c r="O12" s="189"/>
      <c r="P12" s="191"/>
      <c r="Q12" s="191"/>
      <c r="R12" s="191"/>
      <c r="S12" s="191"/>
      <c r="T12" s="191"/>
      <c r="U12" s="191"/>
      <c r="V12" s="193"/>
      <c r="W12" s="193"/>
      <c r="X12" s="193"/>
      <c r="Y12" s="193"/>
      <c r="Z12" s="191"/>
      <c r="AA12" s="235"/>
    </row>
    <row r="13" spans="1:27" ht="27.75" customHeight="1">
      <c r="A13" s="206" t="s">
        <v>94</v>
      </c>
      <c r="B13" s="208" t="s">
        <v>91</v>
      </c>
      <c r="C13" s="194" t="s">
        <v>50</v>
      </c>
      <c r="D13" s="195"/>
      <c r="E13" s="198" t="s">
        <v>76</v>
      </c>
      <c r="F13" s="199"/>
      <c r="G13" s="199"/>
      <c r="H13" s="199"/>
      <c r="I13" s="200"/>
      <c r="J13" s="178" t="s">
        <v>51</v>
      </c>
      <c r="K13" s="179"/>
      <c r="L13" s="182">
        <v>2</v>
      </c>
      <c r="M13" s="183"/>
      <c r="N13" s="186">
        <v>240</v>
      </c>
      <c r="O13" s="187"/>
      <c r="P13" s="190">
        <f>L13*N13</f>
        <v>480</v>
      </c>
      <c r="Q13" s="190"/>
      <c r="R13" s="190">
        <v>48</v>
      </c>
      <c r="S13" s="190"/>
      <c r="T13" s="190">
        <f>SUM(P13:S14)</f>
        <v>528</v>
      </c>
      <c r="U13" s="192"/>
      <c r="V13" s="192"/>
      <c r="W13" s="192"/>
      <c r="X13" s="192"/>
      <c r="Y13" s="192"/>
      <c r="Z13" s="190">
        <f>P13-U13</f>
        <v>480</v>
      </c>
      <c r="AA13" s="234" t="s">
        <v>78</v>
      </c>
    </row>
    <row r="14" spans="1:27" ht="21" customHeight="1" thickBot="1">
      <c r="A14" s="207"/>
      <c r="B14" s="209"/>
      <c r="C14" s="196" t="s">
        <v>75</v>
      </c>
      <c r="D14" s="197"/>
      <c r="E14" s="201"/>
      <c r="F14" s="202"/>
      <c r="G14" s="202"/>
      <c r="H14" s="202"/>
      <c r="I14" s="203"/>
      <c r="J14" s="180"/>
      <c r="K14" s="181"/>
      <c r="L14" s="184"/>
      <c r="M14" s="185"/>
      <c r="N14" s="188"/>
      <c r="O14" s="189"/>
      <c r="P14" s="191"/>
      <c r="Q14" s="191"/>
      <c r="R14" s="191"/>
      <c r="S14" s="191"/>
      <c r="T14" s="191"/>
      <c r="U14" s="193"/>
      <c r="V14" s="193"/>
      <c r="W14" s="193"/>
      <c r="X14" s="193"/>
      <c r="Y14" s="193"/>
      <c r="Z14" s="191"/>
      <c r="AA14" s="235"/>
    </row>
    <row r="15" spans="1:27" ht="20.25" customHeight="1" thickBot="1">
      <c r="A15" s="36"/>
      <c r="B15" s="57"/>
      <c r="C15" s="210"/>
      <c r="D15" s="211"/>
      <c r="E15" s="210"/>
      <c r="F15" s="212"/>
      <c r="G15" s="212"/>
      <c r="H15" s="212"/>
      <c r="I15" s="211"/>
      <c r="J15" s="210"/>
      <c r="K15" s="211"/>
      <c r="L15" s="210"/>
      <c r="M15" s="211"/>
      <c r="N15" s="210"/>
      <c r="O15" s="211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6.5" thickBot="1">
      <c r="A16" s="171" t="s">
        <v>52</v>
      </c>
      <c r="B16" s="16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0">
        <f aca="true" t="shared" si="0" ref="P16:Y16">SUM(P9:P15)</f>
        <v>5280</v>
      </c>
      <c r="Q16" s="40">
        <f t="shared" si="0"/>
        <v>1127</v>
      </c>
      <c r="R16" s="40">
        <f t="shared" si="0"/>
        <v>144</v>
      </c>
      <c r="S16" s="40">
        <f t="shared" si="0"/>
        <v>468</v>
      </c>
      <c r="T16" s="40">
        <f t="shared" si="0"/>
        <v>7019</v>
      </c>
      <c r="U16" s="40">
        <f t="shared" si="0"/>
        <v>318</v>
      </c>
      <c r="V16" s="40">
        <f t="shared" si="0"/>
        <v>0</v>
      </c>
      <c r="W16" s="40">
        <f t="shared" si="0"/>
        <v>0</v>
      </c>
      <c r="X16" s="40">
        <f t="shared" si="0"/>
        <v>0</v>
      </c>
      <c r="Y16" s="40">
        <f t="shared" si="0"/>
        <v>0</v>
      </c>
      <c r="Z16" s="64">
        <f>SUM(Z9:Z14)</f>
        <v>4962</v>
      </c>
      <c r="AA16" s="40"/>
    </row>
    <row r="17" spans="1:27" ht="17.25" customHeight="1" thickBot="1">
      <c r="A17" s="171" t="s">
        <v>53</v>
      </c>
      <c r="B17" s="160"/>
      <c r="C17" s="217" t="s">
        <v>123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9"/>
      <c r="V17" s="218"/>
      <c r="W17" s="218"/>
      <c r="X17" s="218"/>
      <c r="Y17" s="218"/>
      <c r="Z17" s="218"/>
      <c r="AA17" s="219"/>
    </row>
    <row r="18" spans="1:27" ht="33.75" customHeight="1" thickBot="1">
      <c r="A18" s="204" t="s">
        <v>54</v>
      </c>
      <c r="B18" s="205"/>
      <c r="C18" s="204" t="s">
        <v>55</v>
      </c>
      <c r="D18" s="205"/>
      <c r="E18" s="171" t="s">
        <v>56</v>
      </c>
      <c r="F18" s="160"/>
      <c r="G18" s="160"/>
      <c r="H18" s="161"/>
      <c r="I18" s="204" t="s">
        <v>74</v>
      </c>
      <c r="J18" s="205"/>
      <c r="K18" s="205"/>
      <c r="L18" s="205"/>
      <c r="M18" s="205"/>
      <c r="N18" s="205"/>
      <c r="O18" s="213"/>
      <c r="P18" s="214" t="s">
        <v>58</v>
      </c>
      <c r="Q18" s="215"/>
      <c r="R18" s="216"/>
      <c r="S18" s="204" t="s">
        <v>59</v>
      </c>
      <c r="T18" s="205"/>
      <c r="U18" s="213"/>
      <c r="V18" s="204" t="s">
        <v>60</v>
      </c>
      <c r="W18" s="205"/>
      <c r="X18" s="213"/>
      <c r="Y18" s="169" t="s">
        <v>61</v>
      </c>
      <c r="Z18" s="169"/>
      <c r="AA18" s="167"/>
    </row>
    <row r="19" spans="1:27" ht="15.75">
      <c r="A19" s="220" t="s">
        <v>62</v>
      </c>
      <c r="B19" s="221"/>
      <c r="C19" s="224"/>
      <c r="D19" s="225"/>
      <c r="E19" s="228" t="s">
        <v>63</v>
      </c>
      <c r="F19" s="229"/>
      <c r="G19" s="229"/>
      <c r="H19" s="230"/>
      <c r="I19" s="144"/>
      <c r="J19" s="145"/>
      <c r="K19" s="145"/>
      <c r="L19" s="145"/>
      <c r="M19" s="145"/>
      <c r="N19" s="145"/>
      <c r="O19" s="145"/>
      <c r="P19" s="144"/>
      <c r="Q19" s="145"/>
      <c r="R19" s="150"/>
      <c r="S19" s="144"/>
      <c r="T19" s="145"/>
      <c r="U19" s="150"/>
      <c r="V19" s="145"/>
      <c r="W19" s="145"/>
      <c r="X19" s="150"/>
      <c r="Y19" s="144"/>
      <c r="Z19" s="145"/>
      <c r="AA19" s="150"/>
    </row>
    <row r="20" spans="1:27" ht="15.75">
      <c r="A20" s="220"/>
      <c r="B20" s="221"/>
      <c r="C20" s="224"/>
      <c r="D20" s="225"/>
      <c r="E20" s="228"/>
      <c r="F20" s="229"/>
      <c r="G20" s="229"/>
      <c r="H20" s="230"/>
      <c r="I20" s="146"/>
      <c r="J20" s="147"/>
      <c r="K20" s="147"/>
      <c r="L20" s="147"/>
      <c r="M20" s="147"/>
      <c r="N20" s="147"/>
      <c r="O20" s="147"/>
      <c r="P20" s="146"/>
      <c r="Q20" s="147"/>
      <c r="R20" s="151"/>
      <c r="S20" s="146"/>
      <c r="T20" s="147"/>
      <c r="U20" s="151"/>
      <c r="V20" s="147"/>
      <c r="W20" s="147"/>
      <c r="X20" s="151"/>
      <c r="Y20" s="146"/>
      <c r="Z20" s="147"/>
      <c r="AA20" s="151"/>
    </row>
    <row r="21" spans="1:27" ht="15.75">
      <c r="A21" s="220"/>
      <c r="B21" s="221"/>
      <c r="C21" s="224"/>
      <c r="D21" s="225"/>
      <c r="E21" s="228" t="s">
        <v>64</v>
      </c>
      <c r="F21" s="229"/>
      <c r="G21" s="229"/>
      <c r="H21" s="230"/>
      <c r="I21" s="146"/>
      <c r="J21" s="147"/>
      <c r="K21" s="147"/>
      <c r="L21" s="147"/>
      <c r="M21" s="147"/>
      <c r="N21" s="147"/>
      <c r="O21" s="147"/>
      <c r="P21" s="146"/>
      <c r="Q21" s="147"/>
      <c r="R21" s="151"/>
      <c r="S21" s="146"/>
      <c r="T21" s="147"/>
      <c r="U21" s="151"/>
      <c r="V21" s="147"/>
      <c r="W21" s="147"/>
      <c r="X21" s="151"/>
      <c r="Y21" s="146"/>
      <c r="Z21" s="147"/>
      <c r="AA21" s="151"/>
    </row>
    <row r="22" spans="1:27" ht="16.5" thickBot="1">
      <c r="A22" s="222"/>
      <c r="B22" s="223"/>
      <c r="C22" s="226"/>
      <c r="D22" s="227"/>
      <c r="E22" s="231"/>
      <c r="F22" s="232"/>
      <c r="G22" s="232"/>
      <c r="H22" s="233"/>
      <c r="I22" s="148"/>
      <c r="J22" s="149"/>
      <c r="K22" s="149"/>
      <c r="L22" s="149"/>
      <c r="M22" s="149"/>
      <c r="N22" s="149"/>
      <c r="O22" s="149"/>
      <c r="P22" s="148"/>
      <c r="Q22" s="149"/>
      <c r="R22" s="152"/>
      <c r="S22" s="148"/>
      <c r="T22" s="149"/>
      <c r="U22" s="152"/>
      <c r="V22" s="149"/>
      <c r="W22" s="149"/>
      <c r="X22" s="152"/>
      <c r="Y22" s="148"/>
      <c r="Z22" s="149"/>
      <c r="AA22" s="152"/>
    </row>
    <row r="23" spans="1:22" ht="15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15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5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5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</sheetData>
  <sheetProtection/>
  <mergeCells count="115">
    <mergeCell ref="T11:T12"/>
    <mergeCell ref="P11:P12"/>
    <mergeCell ref="Q11:Q12"/>
    <mergeCell ref="R11:R12"/>
    <mergeCell ref="S11:S12"/>
    <mergeCell ref="R13:R14"/>
    <mergeCell ref="S13:S14"/>
    <mergeCell ref="U11:U12"/>
    <mergeCell ref="V11:V12"/>
    <mergeCell ref="W11:W12"/>
    <mergeCell ref="X11:X12"/>
    <mergeCell ref="Y11:Y12"/>
    <mergeCell ref="Z9:Z10"/>
    <mergeCell ref="AA9:AA10"/>
    <mergeCell ref="U9:U10"/>
    <mergeCell ref="T9:T10"/>
    <mergeCell ref="R9:R10"/>
    <mergeCell ref="S9:S10"/>
    <mergeCell ref="W9:W10"/>
    <mergeCell ref="Y9:Y10"/>
    <mergeCell ref="A16:B16"/>
    <mergeCell ref="Z13:Z14"/>
    <mergeCell ref="AA13:AA14"/>
    <mergeCell ref="X9:X10"/>
    <mergeCell ref="X13:X14"/>
    <mergeCell ref="Z11:Z12"/>
    <mergeCell ref="AA11:AA12"/>
    <mergeCell ref="P13:P14"/>
    <mergeCell ref="N15:O15"/>
    <mergeCell ref="C13:D13"/>
    <mergeCell ref="Y18:AA18"/>
    <mergeCell ref="A9:A10"/>
    <mergeCell ref="B9:B10"/>
    <mergeCell ref="C17:AA17"/>
    <mergeCell ref="A19:B22"/>
    <mergeCell ref="C18:D18"/>
    <mergeCell ref="C19:D22"/>
    <mergeCell ref="E18:H18"/>
    <mergeCell ref="E19:H20"/>
    <mergeCell ref="E21:H22"/>
    <mergeCell ref="I18:O18"/>
    <mergeCell ref="P18:R18"/>
    <mergeCell ref="S18:U18"/>
    <mergeCell ref="V18:X18"/>
    <mergeCell ref="Q13:Q14"/>
    <mergeCell ref="U13:U14"/>
    <mergeCell ref="V13:V14"/>
    <mergeCell ref="W13:W14"/>
    <mergeCell ref="T13:T14"/>
    <mergeCell ref="B13:B14"/>
    <mergeCell ref="C14:D14"/>
    <mergeCell ref="C15:D15"/>
    <mergeCell ref="E15:I15"/>
    <mergeCell ref="J15:K15"/>
    <mergeCell ref="L15:M15"/>
    <mergeCell ref="A17:B17"/>
    <mergeCell ref="A18:B18"/>
    <mergeCell ref="Y13:Y14"/>
    <mergeCell ref="A11:A12"/>
    <mergeCell ref="B11:B12"/>
    <mergeCell ref="C11:D11"/>
    <mergeCell ref="E11:I12"/>
    <mergeCell ref="J11:K12"/>
    <mergeCell ref="C12:D12"/>
    <mergeCell ref="A13:A14"/>
    <mergeCell ref="C9:D9"/>
    <mergeCell ref="C10:D10"/>
    <mergeCell ref="E9:I10"/>
    <mergeCell ref="Q9:Q10"/>
    <mergeCell ref="E13:I14"/>
    <mergeCell ref="J13:K14"/>
    <mergeCell ref="L13:M14"/>
    <mergeCell ref="N13:O14"/>
    <mergeCell ref="L11:M12"/>
    <mergeCell ref="N11:O12"/>
    <mergeCell ref="F3:N3"/>
    <mergeCell ref="O3:T4"/>
    <mergeCell ref="O5:T5"/>
    <mergeCell ref="P7:P8"/>
    <mergeCell ref="Z7:Z8"/>
    <mergeCell ref="J9:K10"/>
    <mergeCell ref="L9:M10"/>
    <mergeCell ref="N9:O10"/>
    <mergeCell ref="P9:P10"/>
    <mergeCell ref="V9:V10"/>
    <mergeCell ref="J7:K8"/>
    <mergeCell ref="L7:M8"/>
    <mergeCell ref="Q7:S7"/>
    <mergeCell ref="N7:O8"/>
    <mergeCell ref="A1:V1"/>
    <mergeCell ref="A2:V2"/>
    <mergeCell ref="A3:B4"/>
    <mergeCell ref="C3:E4"/>
    <mergeCell ref="U3:V4"/>
    <mergeCell ref="L4:M4"/>
    <mergeCell ref="AA7:AA8"/>
    <mergeCell ref="U7:Y7"/>
    <mergeCell ref="A6:O6"/>
    <mergeCell ref="P6:T6"/>
    <mergeCell ref="U6:V6"/>
    <mergeCell ref="A7:A8"/>
    <mergeCell ref="B7:B8"/>
    <mergeCell ref="C7:D7"/>
    <mergeCell ref="C8:D8"/>
    <mergeCell ref="E7:I8"/>
    <mergeCell ref="I19:O22"/>
    <mergeCell ref="P19:R22"/>
    <mergeCell ref="S19:U22"/>
    <mergeCell ref="V19:X22"/>
    <mergeCell ref="Y19:AA22"/>
    <mergeCell ref="A5:B5"/>
    <mergeCell ref="C5:E5"/>
    <mergeCell ref="L5:M5"/>
    <mergeCell ref="U5:V5"/>
    <mergeCell ref="T7:T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SheetLayoutView="100" zoomScalePageLayoutView="0" workbookViewId="0" topLeftCell="A4">
      <selection activeCell="C18" sqref="C18:C19"/>
    </sheetView>
  </sheetViews>
  <sheetFormatPr defaultColWidth="9.00390625" defaultRowHeight="15.75"/>
  <cols>
    <col min="1" max="1" width="9.375" style="0" customWidth="1"/>
    <col min="2" max="2" width="12.125" style="0" bestFit="1" customWidth="1"/>
    <col min="3" max="3" width="18.375" style="0" customWidth="1"/>
    <col min="4" max="6" width="4.00390625" style="0" customWidth="1"/>
    <col min="7" max="8" width="3.75390625" style="0" customWidth="1"/>
    <col min="9" max="9" width="6.00390625" style="0" bestFit="1" customWidth="1"/>
    <col min="10" max="10" width="5.875" style="0" customWidth="1"/>
    <col min="11" max="12" width="5.50390625" style="0" bestFit="1" customWidth="1"/>
    <col min="13" max="13" width="6.00390625" style="0" bestFit="1" customWidth="1"/>
    <col min="14" max="14" width="7.00390625" style="0" customWidth="1"/>
    <col min="15" max="17" width="5.75390625" style="0" bestFit="1" customWidth="1"/>
    <col min="18" max="18" width="5.00390625" style="0" customWidth="1"/>
    <col min="19" max="19" width="5.625" style="0" customWidth="1"/>
    <col min="20" max="20" width="9.25390625" style="0" customWidth="1"/>
    <col min="21" max="21" width="6.00390625" style="0" customWidth="1"/>
  </cols>
  <sheetData>
    <row r="1" spans="1:27" ht="16.5" customHeight="1">
      <c r="A1" s="236" t="s">
        <v>79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71"/>
      <c r="P1" s="71"/>
      <c r="Q1" s="71"/>
      <c r="R1" s="71"/>
      <c r="S1" s="71"/>
      <c r="T1" s="71"/>
      <c r="U1" s="67"/>
      <c r="V1" s="67"/>
      <c r="W1" s="67"/>
      <c r="X1" s="67"/>
      <c r="Y1" s="67"/>
      <c r="Z1" s="67"/>
      <c r="AA1" s="67"/>
    </row>
    <row r="2" spans="1:27" ht="16.5" customHeight="1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71"/>
      <c r="P2" s="71"/>
      <c r="Q2" s="71"/>
      <c r="R2" s="71"/>
      <c r="S2" s="71"/>
      <c r="T2" s="71"/>
      <c r="U2" s="19"/>
      <c r="V2" s="19"/>
      <c r="W2" s="19"/>
      <c r="X2" s="19"/>
      <c r="Y2" s="67"/>
      <c r="Z2" s="67"/>
      <c r="AA2" s="67"/>
    </row>
    <row r="3" spans="1:27" ht="16.5" thickBot="1">
      <c r="A3" s="159" t="s">
        <v>28</v>
      </c>
      <c r="B3" s="159"/>
      <c r="C3" s="159" t="s">
        <v>114</v>
      </c>
      <c r="D3" s="159" t="s">
        <v>115</v>
      </c>
      <c r="E3" s="159"/>
      <c r="F3" s="159"/>
      <c r="G3" s="159"/>
      <c r="H3" s="159"/>
      <c r="I3" s="159"/>
      <c r="J3" s="159"/>
      <c r="K3" s="159"/>
      <c r="L3" s="159" t="s">
        <v>31</v>
      </c>
      <c r="M3" s="159"/>
      <c r="N3" s="159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31.5" customHeight="1" thickBot="1">
      <c r="A4" s="159"/>
      <c r="B4" s="159"/>
      <c r="C4" s="159"/>
      <c r="D4" s="59" t="s">
        <v>116</v>
      </c>
      <c r="E4" s="59" t="s">
        <v>117</v>
      </c>
      <c r="F4" s="59" t="s">
        <v>118</v>
      </c>
      <c r="G4" s="59" t="s">
        <v>35</v>
      </c>
      <c r="H4" s="59" t="s">
        <v>36</v>
      </c>
      <c r="I4" s="59" t="s">
        <v>37</v>
      </c>
      <c r="J4" s="59" t="s">
        <v>38</v>
      </c>
      <c r="K4" s="59" t="s">
        <v>39</v>
      </c>
      <c r="L4" s="159"/>
      <c r="M4" s="159"/>
      <c r="N4" s="159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ht="27.75" customHeight="1" thickBot="1">
      <c r="A5" s="253"/>
      <c r="B5" s="253"/>
      <c r="C5" s="36"/>
      <c r="D5" s="72"/>
      <c r="E5" s="72"/>
      <c r="F5" s="61" t="s">
        <v>40</v>
      </c>
      <c r="G5" s="61">
        <v>1</v>
      </c>
      <c r="H5" s="61">
        <v>7</v>
      </c>
      <c r="I5" s="61">
        <v>4</v>
      </c>
      <c r="J5" s="61">
        <v>0</v>
      </c>
      <c r="K5" s="61">
        <v>0</v>
      </c>
      <c r="L5" s="241" t="s">
        <v>41</v>
      </c>
      <c r="M5" s="241"/>
      <c r="N5" s="241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15.75">
      <c r="A6" s="68" t="s">
        <v>80</v>
      </c>
      <c r="B6" s="63"/>
      <c r="C6" s="63"/>
      <c r="D6" s="63"/>
      <c r="E6" s="63"/>
      <c r="F6" s="63"/>
      <c r="G6" s="63"/>
      <c r="H6" s="6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9" t="s">
        <v>81</v>
      </c>
      <c r="U6" s="67"/>
      <c r="V6" s="67"/>
      <c r="W6" s="67"/>
      <c r="X6" s="67"/>
      <c r="Y6" s="67"/>
      <c r="Z6" s="67"/>
      <c r="AA6" s="67"/>
    </row>
    <row r="7" spans="1:27" ht="16.5" thickBot="1">
      <c r="A7" s="242" t="s">
        <v>82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67"/>
      <c r="V7" s="67"/>
      <c r="W7" s="67"/>
      <c r="X7" s="67"/>
      <c r="Y7" s="67"/>
      <c r="Z7" s="67"/>
      <c r="AA7" s="67"/>
    </row>
    <row r="8" spans="1:27" s="39" customFormat="1" ht="17.25" customHeight="1" thickBot="1">
      <c r="A8" s="159" t="s">
        <v>96</v>
      </c>
      <c r="B8" s="159" t="s">
        <v>83</v>
      </c>
      <c r="C8" s="59" t="s">
        <v>97</v>
      </c>
      <c r="D8" s="159" t="s">
        <v>102</v>
      </c>
      <c r="E8" s="159"/>
      <c r="F8" s="159"/>
      <c r="G8" s="159" t="s">
        <v>111</v>
      </c>
      <c r="H8" s="159" t="s">
        <v>110</v>
      </c>
      <c r="I8" s="247" t="s">
        <v>101</v>
      </c>
      <c r="J8" s="60" t="s">
        <v>108</v>
      </c>
      <c r="K8" s="159" t="s">
        <v>84</v>
      </c>
      <c r="L8" s="159"/>
      <c r="M8" s="159"/>
      <c r="N8" s="159" t="s">
        <v>119</v>
      </c>
      <c r="O8" s="159" t="s">
        <v>105</v>
      </c>
      <c r="P8" s="159"/>
      <c r="Q8" s="159"/>
      <c r="R8" s="159"/>
      <c r="S8" s="159"/>
      <c r="T8" s="159" t="s">
        <v>107</v>
      </c>
      <c r="U8" s="159" t="s">
        <v>49</v>
      </c>
      <c r="V8" s="63"/>
      <c r="W8" s="63"/>
      <c r="X8" s="63"/>
      <c r="Y8" s="63"/>
      <c r="Z8" s="63"/>
      <c r="AA8" s="63"/>
    </row>
    <row r="9" spans="1:27" s="39" customFormat="1" ht="17.25" customHeight="1" thickBot="1">
      <c r="A9" s="159"/>
      <c r="B9" s="159"/>
      <c r="C9" s="159" t="s">
        <v>98</v>
      </c>
      <c r="D9" s="159"/>
      <c r="E9" s="159"/>
      <c r="F9" s="159"/>
      <c r="G9" s="159"/>
      <c r="H9" s="159"/>
      <c r="I9" s="247"/>
      <c r="J9" s="254" t="s">
        <v>103</v>
      </c>
      <c r="K9" s="159" t="s">
        <v>67</v>
      </c>
      <c r="L9" s="159" t="s">
        <v>85</v>
      </c>
      <c r="M9" s="46" t="s">
        <v>130</v>
      </c>
      <c r="N9" s="159"/>
      <c r="O9" s="159" t="s">
        <v>68</v>
      </c>
      <c r="P9" s="159" t="s">
        <v>85</v>
      </c>
      <c r="Q9" s="46" t="s">
        <v>130</v>
      </c>
      <c r="R9" s="159" t="s">
        <v>106</v>
      </c>
      <c r="S9" s="159" t="s">
        <v>104</v>
      </c>
      <c r="T9" s="159"/>
      <c r="U9" s="159"/>
      <c r="V9" s="63"/>
      <c r="W9" s="63"/>
      <c r="X9" s="63"/>
      <c r="Y9" s="63"/>
      <c r="Z9" s="63"/>
      <c r="AA9" s="63"/>
    </row>
    <row r="10" spans="1:27" s="39" customFormat="1" ht="25.5" thickBot="1">
      <c r="A10" s="159"/>
      <c r="B10" s="159"/>
      <c r="C10" s="159"/>
      <c r="D10" s="159"/>
      <c r="E10" s="159"/>
      <c r="F10" s="159"/>
      <c r="G10" s="159"/>
      <c r="H10" s="159"/>
      <c r="I10" s="247"/>
      <c r="J10" s="158"/>
      <c r="K10" s="159"/>
      <c r="L10" s="159"/>
      <c r="M10" s="47" t="s">
        <v>131</v>
      </c>
      <c r="N10" s="159"/>
      <c r="O10" s="159"/>
      <c r="P10" s="159"/>
      <c r="Q10" s="47" t="s">
        <v>131</v>
      </c>
      <c r="R10" s="159"/>
      <c r="S10" s="159"/>
      <c r="T10" s="159"/>
      <c r="U10" s="159"/>
      <c r="V10" s="63"/>
      <c r="W10" s="63"/>
      <c r="X10" s="63"/>
      <c r="Y10" s="63"/>
      <c r="Z10" s="63"/>
      <c r="AA10" s="63"/>
    </row>
    <row r="11" spans="1:27" s="49" customFormat="1" ht="30.75" customHeight="1" thickBot="1">
      <c r="A11" s="253" t="s">
        <v>99</v>
      </c>
      <c r="B11" s="253" t="s">
        <v>88</v>
      </c>
      <c r="C11" s="48" t="s">
        <v>50</v>
      </c>
      <c r="D11" s="251" t="s">
        <v>76</v>
      </c>
      <c r="E11" s="251"/>
      <c r="F11" s="251"/>
      <c r="G11" s="257" t="s">
        <v>109</v>
      </c>
      <c r="H11" s="258">
        <v>1</v>
      </c>
      <c r="I11" s="248">
        <v>15000</v>
      </c>
      <c r="J11" s="248">
        <v>15000</v>
      </c>
      <c r="K11" s="246">
        <v>1123</v>
      </c>
      <c r="L11" s="246">
        <v>317</v>
      </c>
      <c r="M11" s="246">
        <v>960</v>
      </c>
      <c r="N11" s="250">
        <f>SUM(J11:M12)</f>
        <v>17400</v>
      </c>
      <c r="O11" s="250">
        <v>317</v>
      </c>
      <c r="P11" s="250">
        <v>955</v>
      </c>
      <c r="Q11" s="249"/>
      <c r="R11" s="245"/>
      <c r="S11" s="249"/>
      <c r="T11" s="250">
        <v>13728</v>
      </c>
      <c r="U11" s="252"/>
      <c r="V11" s="66"/>
      <c r="W11" s="66"/>
      <c r="X11" s="66"/>
      <c r="Y11" s="66"/>
      <c r="Z11" s="66"/>
      <c r="AA11" s="66"/>
    </row>
    <row r="12" spans="1:27" s="39" customFormat="1" ht="27.75" thickBot="1">
      <c r="A12" s="253"/>
      <c r="B12" s="253"/>
      <c r="C12" s="44" t="s">
        <v>100</v>
      </c>
      <c r="D12" s="251"/>
      <c r="E12" s="251"/>
      <c r="F12" s="251"/>
      <c r="G12" s="257"/>
      <c r="H12" s="258"/>
      <c r="I12" s="248"/>
      <c r="J12" s="248"/>
      <c r="K12" s="246"/>
      <c r="L12" s="246"/>
      <c r="M12" s="246"/>
      <c r="N12" s="250"/>
      <c r="O12" s="250"/>
      <c r="P12" s="250"/>
      <c r="Q12" s="249"/>
      <c r="R12" s="245"/>
      <c r="S12" s="249"/>
      <c r="T12" s="250"/>
      <c r="U12" s="252"/>
      <c r="V12" s="63"/>
      <c r="W12" s="63"/>
      <c r="X12" s="63"/>
      <c r="Y12" s="63"/>
      <c r="Z12" s="63"/>
      <c r="AA12" s="63"/>
    </row>
    <row r="13" spans="1:27" ht="16.5" thickBot="1">
      <c r="A13" s="36"/>
      <c r="B13" s="36"/>
      <c r="C13" s="36"/>
      <c r="D13" s="239"/>
      <c r="E13" s="239"/>
      <c r="F13" s="239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67"/>
      <c r="W13" s="67"/>
      <c r="X13" s="67"/>
      <c r="Y13" s="67"/>
      <c r="Z13" s="67"/>
      <c r="AA13" s="67"/>
    </row>
    <row r="14" spans="1:27" ht="16.5" thickBot="1">
      <c r="A14" s="36"/>
      <c r="B14" s="36"/>
      <c r="C14" s="36"/>
      <c r="D14" s="239"/>
      <c r="E14" s="239"/>
      <c r="F14" s="239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67"/>
      <c r="W14" s="67"/>
      <c r="X14" s="67"/>
      <c r="Y14" s="67"/>
      <c r="Z14" s="67"/>
      <c r="AA14" s="67"/>
    </row>
    <row r="15" spans="1:27" ht="16.5" thickBot="1">
      <c r="A15" s="36"/>
      <c r="B15" s="36"/>
      <c r="C15" s="36"/>
      <c r="D15" s="239"/>
      <c r="E15" s="239"/>
      <c r="F15" s="239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67"/>
      <c r="W15" s="67"/>
      <c r="X15" s="67"/>
      <c r="Y15" s="67"/>
      <c r="Z15" s="67"/>
      <c r="AA15" s="67"/>
    </row>
    <row r="16" spans="1:27" ht="16.5" thickBot="1">
      <c r="A16" s="36"/>
      <c r="B16" s="36"/>
      <c r="C16" s="36"/>
      <c r="D16" s="239"/>
      <c r="E16" s="239"/>
      <c r="F16" s="23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67"/>
      <c r="W16" s="67"/>
      <c r="X16" s="67"/>
      <c r="Y16" s="67"/>
      <c r="Z16" s="67"/>
      <c r="AA16" s="67"/>
    </row>
    <row r="17" spans="1:27" ht="16.5" thickBot="1">
      <c r="A17" s="36"/>
      <c r="B17" s="36"/>
      <c r="C17" s="36"/>
      <c r="D17" s="239"/>
      <c r="E17" s="239"/>
      <c r="F17" s="239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67"/>
      <c r="W17" s="67"/>
      <c r="X17" s="67"/>
      <c r="Y17" s="67"/>
      <c r="Z17" s="67"/>
      <c r="AA17" s="67"/>
    </row>
    <row r="18" spans="1:27" ht="16.5" thickBot="1">
      <c r="A18" s="36"/>
      <c r="B18" s="36"/>
      <c r="C18" s="36"/>
      <c r="D18" s="239"/>
      <c r="E18" s="239"/>
      <c r="F18" s="239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67"/>
      <c r="W18" s="67"/>
      <c r="X18" s="67"/>
      <c r="Y18" s="67"/>
      <c r="Z18" s="67"/>
      <c r="AA18" s="67"/>
    </row>
    <row r="19" spans="1:27" ht="16.5" thickBot="1">
      <c r="A19" s="36"/>
      <c r="B19" s="36"/>
      <c r="C19" s="36"/>
      <c r="D19" s="239"/>
      <c r="E19" s="239"/>
      <c r="F19" s="23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67"/>
      <c r="W19" s="67"/>
      <c r="X19" s="67"/>
      <c r="Y19" s="67"/>
      <c r="Z19" s="67"/>
      <c r="AA19" s="67"/>
    </row>
    <row r="20" spans="1:27" ht="16.5" thickBot="1">
      <c r="A20" s="159" t="s">
        <v>47</v>
      </c>
      <c r="B20" s="159"/>
      <c r="C20" s="52"/>
      <c r="D20" s="239"/>
      <c r="E20" s="239"/>
      <c r="F20" s="239"/>
      <c r="G20" s="45"/>
      <c r="H20" s="45"/>
      <c r="I20" s="45"/>
      <c r="J20" s="45">
        <f aca="true" t="shared" si="0" ref="J20:R20">SUM(J11:J19)</f>
        <v>15000</v>
      </c>
      <c r="K20" s="45">
        <f t="shared" si="0"/>
        <v>1123</v>
      </c>
      <c r="L20" s="45">
        <f t="shared" si="0"/>
        <v>317</v>
      </c>
      <c r="M20" s="45">
        <f t="shared" si="0"/>
        <v>960</v>
      </c>
      <c r="N20" s="45">
        <f t="shared" si="0"/>
        <v>17400</v>
      </c>
      <c r="O20" s="45">
        <f t="shared" si="0"/>
        <v>317</v>
      </c>
      <c r="P20" s="45">
        <f t="shared" si="0"/>
        <v>955</v>
      </c>
      <c r="Q20" s="45">
        <f t="shared" si="0"/>
        <v>0</v>
      </c>
      <c r="R20" s="45">
        <f t="shared" si="0"/>
        <v>0</v>
      </c>
      <c r="S20" s="61"/>
      <c r="T20" s="61"/>
      <c r="U20" s="61"/>
      <c r="V20" s="67"/>
      <c r="W20" s="67"/>
      <c r="X20" s="67"/>
      <c r="Y20" s="67"/>
      <c r="Z20" s="67"/>
      <c r="AA20" s="67"/>
    </row>
    <row r="21" spans="1:27" ht="17.25" customHeight="1" thickBot="1">
      <c r="A21" s="159" t="s">
        <v>86</v>
      </c>
      <c r="B21" s="159"/>
      <c r="C21" s="244" t="s">
        <v>87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67"/>
      <c r="W21" s="67"/>
      <c r="X21" s="67"/>
      <c r="Y21" s="67"/>
      <c r="Z21" s="67"/>
      <c r="AA21" s="67"/>
    </row>
    <row r="22" spans="1:27" ht="29.25" customHeight="1" thickBot="1">
      <c r="A22" s="70" t="s">
        <v>54</v>
      </c>
      <c r="B22" s="70" t="s">
        <v>55</v>
      </c>
      <c r="C22" s="59" t="s">
        <v>56</v>
      </c>
      <c r="D22" s="238" t="s">
        <v>57</v>
      </c>
      <c r="E22" s="238"/>
      <c r="F22" s="238"/>
      <c r="G22" s="238"/>
      <c r="H22" s="238" t="s">
        <v>58</v>
      </c>
      <c r="I22" s="238"/>
      <c r="J22" s="238"/>
      <c r="K22" s="238"/>
      <c r="L22" s="238" t="s">
        <v>59</v>
      </c>
      <c r="M22" s="238"/>
      <c r="N22" s="238"/>
      <c r="O22" s="238" t="s">
        <v>60</v>
      </c>
      <c r="P22" s="238"/>
      <c r="Q22" s="238"/>
      <c r="R22" s="238"/>
      <c r="S22" s="243" t="s">
        <v>61</v>
      </c>
      <c r="T22" s="243"/>
      <c r="U22" s="243"/>
      <c r="V22" s="67"/>
      <c r="W22" s="67"/>
      <c r="X22" s="67"/>
      <c r="Y22" s="67"/>
      <c r="Z22" s="67"/>
      <c r="AA22" s="67"/>
    </row>
    <row r="23" spans="1:27" ht="16.5" thickBot="1">
      <c r="A23" s="259" t="s">
        <v>62</v>
      </c>
      <c r="B23" s="260"/>
      <c r="C23" s="255" t="s">
        <v>63</v>
      </c>
      <c r="D23" s="262"/>
      <c r="E23" s="262"/>
      <c r="F23" s="262"/>
      <c r="G23" s="262"/>
      <c r="H23" s="239"/>
      <c r="I23" s="239"/>
      <c r="J23" s="239"/>
      <c r="K23" s="239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67"/>
      <c r="W23" s="67"/>
      <c r="X23" s="67"/>
      <c r="Y23" s="67"/>
      <c r="Z23" s="67"/>
      <c r="AA23" s="67"/>
    </row>
    <row r="24" spans="1:27" ht="16.5" thickBot="1">
      <c r="A24" s="259"/>
      <c r="B24" s="260"/>
      <c r="C24" s="256"/>
      <c r="D24" s="262"/>
      <c r="E24" s="262"/>
      <c r="F24" s="262"/>
      <c r="G24" s="262"/>
      <c r="H24" s="239"/>
      <c r="I24" s="239"/>
      <c r="J24" s="239"/>
      <c r="K24" s="239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67"/>
      <c r="W24" s="67"/>
      <c r="X24" s="67"/>
      <c r="Y24" s="67"/>
      <c r="Z24" s="67"/>
      <c r="AA24" s="67"/>
    </row>
    <row r="25" spans="1:27" ht="16.5" thickBot="1">
      <c r="A25" s="259"/>
      <c r="B25" s="260"/>
      <c r="C25" s="256" t="s">
        <v>64</v>
      </c>
      <c r="D25" s="262"/>
      <c r="E25" s="262"/>
      <c r="F25" s="262"/>
      <c r="G25" s="262"/>
      <c r="H25" s="239"/>
      <c r="I25" s="239"/>
      <c r="J25" s="239"/>
      <c r="K25" s="239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67"/>
      <c r="W25" s="67"/>
      <c r="X25" s="67"/>
      <c r="Y25" s="67"/>
      <c r="Z25" s="67"/>
      <c r="AA25" s="67"/>
    </row>
    <row r="26" spans="1:27" ht="16.5" thickBot="1">
      <c r="A26" s="259"/>
      <c r="B26" s="260"/>
      <c r="C26" s="261"/>
      <c r="D26" s="262"/>
      <c r="E26" s="262"/>
      <c r="F26" s="262"/>
      <c r="G26" s="262"/>
      <c r="H26" s="239"/>
      <c r="I26" s="239"/>
      <c r="J26" s="239"/>
      <c r="K26" s="239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67"/>
      <c r="W26" s="67"/>
      <c r="X26" s="67"/>
      <c r="Y26" s="67"/>
      <c r="Z26" s="67"/>
      <c r="AA26" s="67"/>
    </row>
  </sheetData>
  <sheetProtection/>
  <mergeCells count="70">
    <mergeCell ref="H11:H12"/>
    <mergeCell ref="J11:J12"/>
    <mergeCell ref="O11:O12"/>
    <mergeCell ref="P11:P12"/>
    <mergeCell ref="Q11:Q12"/>
    <mergeCell ref="A23:A26"/>
    <mergeCell ref="B23:B26"/>
    <mergeCell ref="C25:C26"/>
    <mergeCell ref="D23:G26"/>
    <mergeCell ref="O23:R26"/>
    <mergeCell ref="A20:B20"/>
    <mergeCell ref="A21:B21"/>
    <mergeCell ref="C23:C24"/>
    <mergeCell ref="A11:A12"/>
    <mergeCell ref="B11:B12"/>
    <mergeCell ref="G11:G12"/>
    <mergeCell ref="C9:C10"/>
    <mergeCell ref="J9:J10"/>
    <mergeCell ref="O8:S8"/>
    <mergeCell ref="R9:R10"/>
    <mergeCell ref="S9:S10"/>
    <mergeCell ref="D8:F10"/>
    <mergeCell ref="A8:A10"/>
    <mergeCell ref="B8:B10"/>
    <mergeCell ref="U8:U10"/>
    <mergeCell ref="K9:K10"/>
    <mergeCell ref="L9:L10"/>
    <mergeCell ref="O9:O10"/>
    <mergeCell ref="P9:P10"/>
    <mergeCell ref="G8:G10"/>
    <mergeCell ref="H8:H10"/>
    <mergeCell ref="K8:M8"/>
    <mergeCell ref="S23:U26"/>
    <mergeCell ref="D11:F12"/>
    <mergeCell ref="U11:U12"/>
    <mergeCell ref="K11:K12"/>
    <mergeCell ref="N11:N12"/>
    <mergeCell ref="A3:B4"/>
    <mergeCell ref="L3:N4"/>
    <mergeCell ref="A5:B5"/>
    <mergeCell ref="C3:C4"/>
    <mergeCell ref="D3:K3"/>
    <mergeCell ref="T8:T10"/>
    <mergeCell ref="R11:R12"/>
    <mergeCell ref="L11:L12"/>
    <mergeCell ref="M11:M12"/>
    <mergeCell ref="I8:I10"/>
    <mergeCell ref="I11:I12"/>
    <mergeCell ref="N8:N10"/>
    <mergeCell ref="S11:S12"/>
    <mergeCell ref="T11:T12"/>
    <mergeCell ref="S22:U22"/>
    <mergeCell ref="D20:F20"/>
    <mergeCell ref="C21:U21"/>
    <mergeCell ref="D13:F13"/>
    <mergeCell ref="D14:F14"/>
    <mergeCell ref="D15:F15"/>
    <mergeCell ref="D16:F16"/>
    <mergeCell ref="D17:F17"/>
    <mergeCell ref="O22:R22"/>
    <mergeCell ref="A1:N2"/>
    <mergeCell ref="H22:K22"/>
    <mergeCell ref="D22:G22"/>
    <mergeCell ref="H23:K26"/>
    <mergeCell ref="L22:N22"/>
    <mergeCell ref="L23:N26"/>
    <mergeCell ref="D18:F18"/>
    <mergeCell ref="D19:F19"/>
    <mergeCell ref="L5:N5"/>
    <mergeCell ref="A7:T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SheetLayoutView="100" zoomScalePageLayoutView="0" workbookViewId="0" topLeftCell="A1">
      <selection activeCell="O9" sqref="O9:P10"/>
    </sheetView>
  </sheetViews>
  <sheetFormatPr defaultColWidth="9.00390625" defaultRowHeight="15.75"/>
  <cols>
    <col min="1" max="1" width="11.50390625" style="0" customWidth="1"/>
    <col min="2" max="2" width="11.625" style="0" customWidth="1"/>
    <col min="3" max="4" width="10.25390625" style="0" customWidth="1"/>
    <col min="5" max="5" width="9.875" style="0" customWidth="1"/>
    <col min="6" max="8" width="3.25390625" style="0" customWidth="1"/>
    <col min="9" max="9" width="3.375" style="0" customWidth="1"/>
    <col min="10" max="10" width="3.125" style="0" customWidth="1"/>
    <col min="11" max="11" width="2.875" style="0" customWidth="1"/>
    <col min="12" max="13" width="1.37890625" style="0" customWidth="1"/>
    <col min="14" max="14" width="2.875" style="0" customWidth="1"/>
    <col min="15" max="15" width="3.625" style="0" customWidth="1"/>
    <col min="16" max="16" width="6.00390625" style="0" bestFit="1" customWidth="1"/>
    <col min="17" max="17" width="6.625" style="0" bestFit="1" customWidth="1"/>
    <col min="18" max="18" width="6.125" style="0" customWidth="1"/>
    <col min="19" max="19" width="7.25390625" style="0" customWidth="1"/>
    <col min="20" max="20" width="6.125" style="0" customWidth="1"/>
    <col min="21" max="21" width="6.625" style="0" bestFit="1" customWidth="1"/>
    <col min="22" max="22" width="6.25390625" style="0" customWidth="1"/>
    <col min="23" max="23" width="7.00390625" style="0" customWidth="1"/>
    <col min="24" max="25" width="6.25390625" style="0" customWidth="1"/>
    <col min="26" max="26" width="7.00390625" style="0" customWidth="1"/>
    <col min="27" max="27" width="8.75390625" style="0" customWidth="1"/>
    <col min="28" max="28" width="11.875" style="0" customWidth="1"/>
  </cols>
  <sheetData>
    <row r="1" spans="1:22" ht="15.7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21.75" customHeight="1" thickBot="1">
      <c r="A2" s="269" t="s">
        <v>27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62"/>
      <c r="V2" s="62"/>
    </row>
    <row r="3" spans="1:22" ht="17.25" customHeight="1" thickBot="1">
      <c r="A3" s="165" t="s">
        <v>28</v>
      </c>
      <c r="B3" s="167"/>
      <c r="C3" s="165" t="s">
        <v>29</v>
      </c>
      <c r="D3" s="169"/>
      <c r="E3" s="167"/>
      <c r="F3" s="171" t="s">
        <v>30</v>
      </c>
      <c r="G3" s="160"/>
      <c r="H3" s="160"/>
      <c r="I3" s="160"/>
      <c r="J3" s="160"/>
      <c r="K3" s="160"/>
      <c r="L3" s="160"/>
      <c r="M3" s="160"/>
      <c r="N3" s="161"/>
      <c r="O3" s="165" t="s">
        <v>31</v>
      </c>
      <c r="P3" s="169"/>
      <c r="Q3" s="169"/>
      <c r="R3" s="169"/>
      <c r="S3" s="169"/>
      <c r="T3" s="167"/>
      <c r="U3" s="174"/>
      <c r="V3" s="174"/>
    </row>
    <row r="4" spans="1:22" ht="30" thickBot="1">
      <c r="A4" s="166"/>
      <c r="B4" s="168"/>
      <c r="C4" s="166"/>
      <c r="D4" s="170"/>
      <c r="E4" s="168"/>
      <c r="F4" s="42" t="s">
        <v>32</v>
      </c>
      <c r="G4" s="42" t="s">
        <v>33</v>
      </c>
      <c r="H4" s="42" t="s">
        <v>34</v>
      </c>
      <c r="I4" s="42" t="s">
        <v>35</v>
      </c>
      <c r="J4" s="42" t="s">
        <v>36</v>
      </c>
      <c r="K4" s="42" t="s">
        <v>37</v>
      </c>
      <c r="L4" s="171" t="s">
        <v>38</v>
      </c>
      <c r="M4" s="161"/>
      <c r="N4" s="52" t="s">
        <v>39</v>
      </c>
      <c r="O4" s="166"/>
      <c r="P4" s="170"/>
      <c r="Q4" s="170"/>
      <c r="R4" s="170"/>
      <c r="S4" s="170"/>
      <c r="T4" s="168"/>
      <c r="U4" s="174"/>
      <c r="V4" s="174"/>
    </row>
    <row r="5" spans="1:22" ht="30.75" customHeight="1" thickBot="1">
      <c r="A5" s="153"/>
      <c r="B5" s="154"/>
      <c r="C5" s="153"/>
      <c r="D5" s="155"/>
      <c r="E5" s="154"/>
      <c r="F5" s="43"/>
      <c r="G5" s="41"/>
      <c r="H5" s="41"/>
      <c r="J5" s="58" t="s">
        <v>40</v>
      </c>
      <c r="K5" s="58">
        <v>3</v>
      </c>
      <c r="L5" s="153">
        <v>2</v>
      </c>
      <c r="M5" s="154"/>
      <c r="N5" s="61">
        <v>0</v>
      </c>
      <c r="O5" s="175" t="s">
        <v>41</v>
      </c>
      <c r="P5" s="176"/>
      <c r="Q5" s="176"/>
      <c r="R5" s="176"/>
      <c r="S5" s="176"/>
      <c r="T5" s="177"/>
      <c r="U5" s="156"/>
      <c r="V5" s="156"/>
    </row>
    <row r="6" spans="1:22" ht="16.5" thickBot="1">
      <c r="A6" s="162" t="s">
        <v>42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  <c r="Q6" s="163"/>
      <c r="R6" s="163"/>
      <c r="S6" s="163"/>
      <c r="T6" s="163"/>
      <c r="U6" s="164"/>
      <c r="V6" s="164"/>
    </row>
    <row r="7" spans="1:27" ht="17.25" customHeight="1" thickBot="1">
      <c r="A7" s="157" t="s">
        <v>43</v>
      </c>
      <c r="B7" s="165" t="s">
        <v>44</v>
      </c>
      <c r="C7" s="165" t="s">
        <v>71</v>
      </c>
      <c r="D7" s="167"/>
      <c r="E7" s="165" t="s">
        <v>45</v>
      </c>
      <c r="F7" s="169"/>
      <c r="G7" s="169"/>
      <c r="H7" s="169"/>
      <c r="I7" s="167"/>
      <c r="J7" s="157" t="s">
        <v>111</v>
      </c>
      <c r="K7" s="157" t="s">
        <v>128</v>
      </c>
      <c r="L7" s="165" t="s">
        <v>129</v>
      </c>
      <c r="M7" s="169"/>
      <c r="N7" s="167"/>
      <c r="O7" s="165" t="s">
        <v>47</v>
      </c>
      <c r="P7" s="167"/>
      <c r="Q7" s="171" t="s">
        <v>65</v>
      </c>
      <c r="R7" s="160"/>
      <c r="S7" s="160"/>
      <c r="T7" s="157" t="s">
        <v>48</v>
      </c>
      <c r="U7" s="159" t="s">
        <v>73</v>
      </c>
      <c r="V7" s="160"/>
      <c r="W7" s="160"/>
      <c r="X7" s="160"/>
      <c r="Y7" s="161"/>
      <c r="Z7" s="157" t="s">
        <v>132</v>
      </c>
      <c r="AA7" s="157" t="s">
        <v>49</v>
      </c>
    </row>
    <row r="8" spans="1:27" ht="30" thickBot="1">
      <c r="A8" s="158"/>
      <c r="B8" s="166"/>
      <c r="C8" s="166" t="s">
        <v>72</v>
      </c>
      <c r="D8" s="168"/>
      <c r="E8" s="166"/>
      <c r="F8" s="170"/>
      <c r="G8" s="170"/>
      <c r="H8" s="170"/>
      <c r="I8" s="168"/>
      <c r="J8" s="158"/>
      <c r="K8" s="158"/>
      <c r="L8" s="166"/>
      <c r="M8" s="170"/>
      <c r="N8" s="168"/>
      <c r="O8" s="166"/>
      <c r="P8" s="168"/>
      <c r="Q8" s="56" t="s">
        <v>68</v>
      </c>
      <c r="R8" s="56" t="s">
        <v>127</v>
      </c>
      <c r="S8" s="56" t="s">
        <v>133</v>
      </c>
      <c r="T8" s="158"/>
      <c r="U8" s="56" t="s">
        <v>68</v>
      </c>
      <c r="V8" s="56" t="s">
        <v>66</v>
      </c>
      <c r="W8" s="56" t="s">
        <v>133</v>
      </c>
      <c r="X8" s="56" t="s">
        <v>69</v>
      </c>
      <c r="Y8" s="56" t="s">
        <v>70</v>
      </c>
      <c r="Z8" s="158"/>
      <c r="AA8" s="158"/>
    </row>
    <row r="9" spans="1:27" ht="27.75" customHeight="1">
      <c r="A9" s="206" t="s">
        <v>94</v>
      </c>
      <c r="B9" s="208" t="s">
        <v>92</v>
      </c>
      <c r="C9" s="194" t="s">
        <v>50</v>
      </c>
      <c r="D9" s="195"/>
      <c r="E9" s="198" t="s">
        <v>76</v>
      </c>
      <c r="F9" s="199"/>
      <c r="G9" s="199"/>
      <c r="H9" s="199"/>
      <c r="I9" s="200"/>
      <c r="J9" s="270" t="s">
        <v>51</v>
      </c>
      <c r="K9" s="206">
        <v>2</v>
      </c>
      <c r="L9" s="182">
        <v>160</v>
      </c>
      <c r="M9" s="263"/>
      <c r="N9" s="263"/>
      <c r="O9" s="265">
        <f>K9*L9</f>
        <v>320</v>
      </c>
      <c r="P9" s="266"/>
      <c r="Q9" s="190"/>
      <c r="R9" s="190"/>
      <c r="S9" s="190"/>
      <c r="T9" s="190">
        <f>SUM(P9:S10)</f>
        <v>0</v>
      </c>
      <c r="U9" s="192"/>
      <c r="V9" s="192"/>
      <c r="W9" s="192"/>
      <c r="X9" s="192"/>
      <c r="Y9" s="192"/>
      <c r="Z9" s="190">
        <f>O9-SUM(U9:Y10)</f>
        <v>320</v>
      </c>
      <c r="AA9" s="234" t="s">
        <v>77</v>
      </c>
    </row>
    <row r="10" spans="1:27" ht="21" customHeight="1" thickBot="1">
      <c r="A10" s="207"/>
      <c r="B10" s="209"/>
      <c r="C10" s="196" t="s">
        <v>75</v>
      </c>
      <c r="D10" s="197"/>
      <c r="E10" s="201"/>
      <c r="F10" s="202"/>
      <c r="G10" s="202"/>
      <c r="H10" s="202"/>
      <c r="I10" s="203"/>
      <c r="J10" s="271"/>
      <c r="K10" s="207"/>
      <c r="L10" s="184"/>
      <c r="M10" s="264"/>
      <c r="N10" s="264"/>
      <c r="O10" s="267"/>
      <c r="P10" s="268"/>
      <c r="Q10" s="191"/>
      <c r="R10" s="191"/>
      <c r="S10" s="191"/>
      <c r="T10" s="191"/>
      <c r="U10" s="193"/>
      <c r="V10" s="193"/>
      <c r="W10" s="193"/>
      <c r="X10" s="193"/>
      <c r="Y10" s="193"/>
      <c r="Z10" s="191"/>
      <c r="AA10" s="235"/>
    </row>
    <row r="11" spans="1:27" ht="16.5" thickBot="1">
      <c r="A11" s="171" t="s">
        <v>52</v>
      </c>
      <c r="B11" s="16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278">
        <f>SUM(O9)</f>
        <v>320</v>
      </c>
      <c r="P11" s="279"/>
      <c r="Q11" s="40">
        <f aca="true" t="shared" si="0" ref="Q11:Z11">SUM(Q9:Q10)</f>
        <v>0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>
        <f t="shared" si="0"/>
        <v>0</v>
      </c>
      <c r="V11" s="40">
        <f t="shared" si="0"/>
        <v>0</v>
      </c>
      <c r="W11" s="40">
        <f t="shared" si="0"/>
        <v>0</v>
      </c>
      <c r="X11" s="40">
        <f t="shared" si="0"/>
        <v>0</v>
      </c>
      <c r="Y11" s="40">
        <f t="shared" si="0"/>
        <v>0</v>
      </c>
      <c r="Z11" s="64">
        <f t="shared" si="0"/>
        <v>320</v>
      </c>
      <c r="AA11" s="40"/>
    </row>
    <row r="12" spans="1:27" ht="17.25" customHeight="1" thickBot="1">
      <c r="A12" s="165" t="s">
        <v>53</v>
      </c>
      <c r="B12" s="169"/>
      <c r="C12" s="217" t="s">
        <v>124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9"/>
      <c r="V12" s="218"/>
      <c r="W12" s="218"/>
      <c r="X12" s="218"/>
      <c r="Y12" s="218"/>
      <c r="Z12" s="218"/>
      <c r="AA12" s="219"/>
    </row>
    <row r="13" spans="1:27" ht="16.5" thickBot="1">
      <c r="A13" s="204" t="s">
        <v>54</v>
      </c>
      <c r="B13" s="205"/>
      <c r="C13" s="204" t="s">
        <v>55</v>
      </c>
      <c r="D13" s="205"/>
      <c r="E13" s="171" t="s">
        <v>56</v>
      </c>
      <c r="F13" s="160"/>
      <c r="G13" s="160"/>
      <c r="H13" s="161"/>
      <c r="I13" s="204" t="s">
        <v>74</v>
      </c>
      <c r="J13" s="205"/>
      <c r="K13" s="205"/>
      <c r="L13" s="205"/>
      <c r="M13" s="205"/>
      <c r="N13" s="205"/>
      <c r="O13" s="213"/>
      <c r="P13" s="214" t="s">
        <v>58</v>
      </c>
      <c r="Q13" s="215"/>
      <c r="R13" s="216"/>
      <c r="S13" s="204" t="s">
        <v>59</v>
      </c>
      <c r="T13" s="205"/>
      <c r="U13" s="213"/>
      <c r="V13" s="204" t="s">
        <v>60</v>
      </c>
      <c r="W13" s="205"/>
      <c r="X13" s="213"/>
      <c r="Y13" s="169" t="s">
        <v>61</v>
      </c>
      <c r="Z13" s="169"/>
      <c r="AA13" s="167"/>
    </row>
    <row r="14" spans="1:27" ht="15.75">
      <c r="A14" s="272" t="s">
        <v>62</v>
      </c>
      <c r="B14" s="273"/>
      <c r="C14" s="224"/>
      <c r="D14" s="225"/>
      <c r="E14" s="228" t="s">
        <v>63</v>
      </c>
      <c r="F14" s="229"/>
      <c r="G14" s="229"/>
      <c r="H14" s="230"/>
      <c r="I14" s="144"/>
      <c r="J14" s="145"/>
      <c r="K14" s="145"/>
      <c r="L14" s="145"/>
      <c r="M14" s="145"/>
      <c r="N14" s="145"/>
      <c r="O14" s="145"/>
      <c r="P14" s="144"/>
      <c r="Q14" s="145"/>
      <c r="R14" s="150"/>
      <c r="S14" s="144"/>
      <c r="T14" s="145"/>
      <c r="U14" s="150"/>
      <c r="V14" s="145"/>
      <c r="W14" s="145"/>
      <c r="X14" s="150"/>
      <c r="Y14" s="144"/>
      <c r="Z14" s="145"/>
      <c r="AA14" s="150"/>
    </row>
    <row r="15" spans="1:27" ht="15.75">
      <c r="A15" s="274"/>
      <c r="B15" s="275"/>
      <c r="C15" s="224"/>
      <c r="D15" s="225"/>
      <c r="E15" s="228"/>
      <c r="F15" s="229"/>
      <c r="G15" s="229"/>
      <c r="H15" s="230"/>
      <c r="I15" s="146"/>
      <c r="J15" s="147"/>
      <c r="K15" s="147"/>
      <c r="L15" s="147"/>
      <c r="M15" s="147"/>
      <c r="N15" s="147"/>
      <c r="O15" s="147"/>
      <c r="P15" s="146"/>
      <c r="Q15" s="147"/>
      <c r="R15" s="151"/>
      <c r="S15" s="146"/>
      <c r="T15" s="147"/>
      <c r="U15" s="151"/>
      <c r="V15" s="147"/>
      <c r="W15" s="147"/>
      <c r="X15" s="151"/>
      <c r="Y15" s="146"/>
      <c r="Z15" s="147"/>
      <c r="AA15" s="151"/>
    </row>
    <row r="16" spans="1:27" ht="15.75">
      <c r="A16" s="274"/>
      <c r="B16" s="275"/>
      <c r="C16" s="224"/>
      <c r="D16" s="225"/>
      <c r="E16" s="228" t="s">
        <v>64</v>
      </c>
      <c r="F16" s="229"/>
      <c r="G16" s="229"/>
      <c r="H16" s="230"/>
      <c r="I16" s="146"/>
      <c r="J16" s="147"/>
      <c r="K16" s="147"/>
      <c r="L16" s="147"/>
      <c r="M16" s="147"/>
      <c r="N16" s="147"/>
      <c r="O16" s="147"/>
      <c r="P16" s="146"/>
      <c r="Q16" s="147"/>
      <c r="R16" s="151"/>
      <c r="S16" s="146"/>
      <c r="T16" s="147"/>
      <c r="U16" s="151"/>
      <c r="V16" s="147"/>
      <c r="W16" s="147"/>
      <c r="X16" s="151"/>
      <c r="Y16" s="146"/>
      <c r="Z16" s="147"/>
      <c r="AA16" s="151"/>
    </row>
    <row r="17" spans="1:27" ht="16.5" thickBot="1">
      <c r="A17" s="276"/>
      <c r="B17" s="277"/>
      <c r="C17" s="226"/>
      <c r="D17" s="227"/>
      <c r="E17" s="231"/>
      <c r="F17" s="232"/>
      <c r="G17" s="232"/>
      <c r="H17" s="233"/>
      <c r="I17" s="148"/>
      <c r="J17" s="149"/>
      <c r="K17" s="149"/>
      <c r="L17" s="149"/>
      <c r="M17" s="149"/>
      <c r="N17" s="149"/>
      <c r="O17" s="149"/>
      <c r="P17" s="148"/>
      <c r="Q17" s="149"/>
      <c r="R17" s="152"/>
      <c r="S17" s="148"/>
      <c r="T17" s="149"/>
      <c r="U17" s="152"/>
      <c r="V17" s="149"/>
      <c r="W17" s="149"/>
      <c r="X17" s="152"/>
      <c r="Y17" s="148"/>
      <c r="Z17" s="149"/>
      <c r="AA17" s="152"/>
    </row>
    <row r="18" spans="1:28" ht="15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1:28" ht="15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15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5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5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73"/>
      <c r="U22" s="73"/>
      <c r="V22" s="73"/>
      <c r="W22" s="67"/>
      <c r="X22" s="67"/>
      <c r="Y22" s="67"/>
      <c r="Z22" s="67"/>
      <c r="AA22" s="67"/>
      <c r="AB22" s="67"/>
    </row>
    <row r="23" spans="1:28" ht="15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3"/>
      <c r="U23" s="73"/>
      <c r="V23" s="73"/>
      <c r="W23" s="67"/>
      <c r="X23" s="67"/>
      <c r="Y23" s="67"/>
      <c r="Z23" s="67"/>
      <c r="AA23" s="67"/>
      <c r="AB23" s="67"/>
    </row>
    <row r="24" spans="1:28" ht="15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3"/>
      <c r="U24" s="73"/>
      <c r="V24" s="73"/>
      <c r="W24" s="67"/>
      <c r="X24" s="67"/>
      <c r="Y24" s="67"/>
      <c r="Z24" s="67"/>
      <c r="AA24" s="67"/>
      <c r="AB24" s="67"/>
    </row>
    <row r="25" spans="1:28" ht="15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73"/>
      <c r="U25" s="73"/>
      <c r="V25" s="73"/>
      <c r="W25" s="67"/>
      <c r="X25" s="67"/>
      <c r="Y25" s="67"/>
      <c r="Z25" s="67"/>
      <c r="AA25" s="67"/>
      <c r="AB25" s="67"/>
    </row>
    <row r="26" spans="1:28" ht="15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73"/>
      <c r="U26" s="73"/>
      <c r="V26" s="73"/>
      <c r="W26" s="67"/>
      <c r="X26" s="67"/>
      <c r="Y26" s="67"/>
      <c r="Z26" s="67"/>
      <c r="AA26" s="67"/>
      <c r="AB26" s="67"/>
    </row>
    <row r="27" spans="1:28" ht="15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5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5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5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</sheetData>
  <sheetProtection/>
  <mergeCells count="71">
    <mergeCell ref="C13:D13"/>
    <mergeCell ref="E16:H17"/>
    <mergeCell ref="O11:P11"/>
    <mergeCell ref="P13:R13"/>
    <mergeCell ref="P14:R17"/>
    <mergeCell ref="I13:O13"/>
    <mergeCell ref="I14:O17"/>
    <mergeCell ref="A14:B17"/>
    <mergeCell ref="C14:D17"/>
    <mergeCell ref="E14:H15"/>
    <mergeCell ref="V13:X13"/>
    <mergeCell ref="A11:B11"/>
    <mergeCell ref="E13:H13"/>
    <mergeCell ref="V14:X17"/>
    <mergeCell ref="A12:B12"/>
    <mergeCell ref="C12:AA12"/>
    <mergeCell ref="A13:B13"/>
    <mergeCell ref="C7:D7"/>
    <mergeCell ref="E7:I8"/>
    <mergeCell ref="C8:D8"/>
    <mergeCell ref="C10:D10"/>
    <mergeCell ref="U9:U10"/>
    <mergeCell ref="V9:V10"/>
    <mergeCell ref="Q9:Q10"/>
    <mergeCell ref="R9:R10"/>
    <mergeCell ref="S9:S10"/>
    <mergeCell ref="T9:T10"/>
    <mergeCell ref="C9:D9"/>
    <mergeCell ref="E9:I10"/>
    <mergeCell ref="A6:O6"/>
    <mergeCell ref="P6:T6"/>
    <mergeCell ref="A9:A10"/>
    <mergeCell ref="B9:B10"/>
    <mergeCell ref="J9:J10"/>
    <mergeCell ref="K9:K10"/>
    <mergeCell ref="A7:A8"/>
    <mergeCell ref="B7:B8"/>
    <mergeCell ref="U3:V4"/>
    <mergeCell ref="L4:M4"/>
    <mergeCell ref="A2:T2"/>
    <mergeCell ref="A5:B5"/>
    <mergeCell ref="C5:E5"/>
    <mergeCell ref="L5:M5"/>
    <mergeCell ref="O5:T5"/>
    <mergeCell ref="U5:V5"/>
    <mergeCell ref="Y13:AA13"/>
    <mergeCell ref="U6:V6"/>
    <mergeCell ref="Q7:S7"/>
    <mergeCell ref="T7:T8"/>
    <mergeCell ref="A1:V1"/>
    <mergeCell ref="A3:B4"/>
    <mergeCell ref="C3:E4"/>
    <mergeCell ref="F3:N3"/>
    <mergeCell ref="O3:T4"/>
    <mergeCell ref="AA9:AA10"/>
    <mergeCell ref="Y9:Y10"/>
    <mergeCell ref="Z9:Z10"/>
    <mergeCell ref="L9:N10"/>
    <mergeCell ref="O9:P10"/>
    <mergeCell ref="W9:W10"/>
    <mergeCell ref="X9:X10"/>
    <mergeCell ref="Y14:AA17"/>
    <mergeCell ref="U7:Y7"/>
    <mergeCell ref="AA7:AA8"/>
    <mergeCell ref="J7:J8"/>
    <mergeCell ref="K7:K8"/>
    <mergeCell ref="L7:N8"/>
    <mergeCell ref="O7:P8"/>
    <mergeCell ref="Z7:Z8"/>
    <mergeCell ref="S13:U13"/>
    <mergeCell ref="S14:U17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19">
      <selection activeCell="O27" sqref="O27"/>
    </sheetView>
  </sheetViews>
  <sheetFormatPr defaultColWidth="9.00390625" defaultRowHeight="15.75"/>
  <cols>
    <col min="1" max="1" width="4.625" style="1" customWidth="1"/>
    <col min="2" max="2" width="7.375" style="1" customWidth="1"/>
    <col min="3" max="3" width="11.625" style="1" hidden="1" customWidth="1"/>
    <col min="4" max="4" width="9.50390625" style="1" customWidth="1"/>
    <col min="5" max="6" width="8.625" style="1" customWidth="1"/>
    <col min="7" max="7" width="9.75390625" style="1" customWidth="1"/>
    <col min="8" max="8" width="4.50390625" style="1" bestFit="1" customWidth="1"/>
    <col min="9" max="9" width="16.875" style="1" customWidth="1"/>
    <col min="10" max="10" width="15.125" style="1" customWidth="1"/>
    <col min="11" max="11" width="13.75390625" style="1" customWidth="1"/>
    <col min="12" max="16384" width="9.00390625" style="1" customWidth="1"/>
  </cols>
  <sheetData>
    <row r="1" spans="2:11" ht="21.75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1.75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27" customHeight="1" thickBot="1">
      <c r="A3" s="309" t="s">
        <v>138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 customHeight="1">
      <c r="A4" s="290" t="s">
        <v>10</v>
      </c>
      <c r="B4" s="292" t="s">
        <v>145</v>
      </c>
      <c r="C4" s="98" t="s">
        <v>4</v>
      </c>
      <c r="D4" s="139" t="s">
        <v>139</v>
      </c>
      <c r="E4" s="139"/>
      <c r="F4" s="139"/>
      <c r="G4" s="294" t="s">
        <v>142</v>
      </c>
      <c r="H4" s="296" t="s">
        <v>144</v>
      </c>
      <c r="I4" s="297"/>
      <c r="J4" s="292" t="s">
        <v>137</v>
      </c>
      <c r="K4" s="314" t="s">
        <v>8</v>
      </c>
    </row>
    <row r="5" spans="1:11" ht="28.5" customHeight="1">
      <c r="A5" s="291"/>
      <c r="B5" s="293"/>
      <c r="C5" s="99"/>
      <c r="D5" s="100" t="s">
        <v>140</v>
      </c>
      <c r="E5" s="100" t="s">
        <v>141</v>
      </c>
      <c r="F5" s="100" t="s">
        <v>143</v>
      </c>
      <c r="G5" s="295"/>
      <c r="H5" s="298"/>
      <c r="I5" s="299"/>
      <c r="J5" s="293"/>
      <c r="K5" s="315"/>
    </row>
    <row r="6" spans="1:11" ht="19.5" customHeight="1">
      <c r="A6" s="310"/>
      <c r="B6" s="313"/>
      <c r="C6" s="280"/>
      <c r="D6" s="128"/>
      <c r="E6" s="128"/>
      <c r="F6" s="134"/>
      <c r="G6" s="282"/>
      <c r="H6" s="280"/>
      <c r="I6" s="280"/>
      <c r="J6" s="280"/>
      <c r="K6" s="281"/>
    </row>
    <row r="7" spans="1:11" ht="19.5" customHeight="1">
      <c r="A7" s="311"/>
      <c r="B7" s="313"/>
      <c r="C7" s="280"/>
      <c r="D7" s="128"/>
      <c r="E7" s="128"/>
      <c r="F7" s="134"/>
      <c r="G7" s="282"/>
      <c r="H7" s="280"/>
      <c r="I7" s="280"/>
      <c r="J7" s="280"/>
      <c r="K7" s="281"/>
    </row>
    <row r="8" spans="1:11" ht="19.5" customHeight="1">
      <c r="A8" s="312"/>
      <c r="B8" s="313"/>
      <c r="C8" s="280"/>
      <c r="D8" s="128"/>
      <c r="E8" s="128"/>
      <c r="F8" s="134"/>
      <c r="G8" s="282"/>
      <c r="H8" s="280"/>
      <c r="I8" s="280"/>
      <c r="J8" s="280"/>
      <c r="K8" s="281"/>
    </row>
    <row r="9" spans="1:11" ht="19.5" customHeight="1">
      <c r="A9" s="283"/>
      <c r="B9" s="280"/>
      <c r="C9" s="280"/>
      <c r="D9" s="128"/>
      <c r="E9" s="128"/>
      <c r="F9" s="134"/>
      <c r="G9" s="282"/>
      <c r="H9" s="280"/>
      <c r="I9" s="280"/>
      <c r="J9" s="280"/>
      <c r="K9" s="281"/>
    </row>
    <row r="10" spans="1:11" ht="19.5" customHeight="1">
      <c r="A10" s="283"/>
      <c r="B10" s="280"/>
      <c r="C10" s="280"/>
      <c r="D10" s="128"/>
      <c r="E10" s="128"/>
      <c r="F10" s="134"/>
      <c r="G10" s="282"/>
      <c r="H10" s="280"/>
      <c r="I10" s="280"/>
      <c r="J10" s="280"/>
      <c r="K10" s="281"/>
    </row>
    <row r="11" spans="1:11" ht="19.5" customHeight="1">
      <c r="A11" s="283"/>
      <c r="B11" s="280"/>
      <c r="C11" s="280"/>
      <c r="D11" s="128"/>
      <c r="E11" s="128"/>
      <c r="F11" s="134"/>
      <c r="G11" s="282"/>
      <c r="H11" s="280"/>
      <c r="I11" s="280"/>
      <c r="J11" s="280"/>
      <c r="K11" s="281"/>
    </row>
    <row r="12" spans="1:11" ht="19.5" customHeight="1">
      <c r="A12" s="283"/>
      <c r="B12" s="284"/>
      <c r="C12" s="284"/>
      <c r="D12" s="128"/>
      <c r="E12" s="128"/>
      <c r="F12" s="134"/>
      <c r="G12" s="287"/>
      <c r="H12" s="300"/>
      <c r="I12" s="301"/>
      <c r="J12" s="284"/>
      <c r="K12" s="306"/>
    </row>
    <row r="13" spans="1:11" ht="19.5" customHeight="1">
      <c r="A13" s="283"/>
      <c r="B13" s="285"/>
      <c r="C13" s="285"/>
      <c r="D13" s="128"/>
      <c r="E13" s="128"/>
      <c r="F13" s="134"/>
      <c r="G13" s="288"/>
      <c r="H13" s="302"/>
      <c r="I13" s="303"/>
      <c r="J13" s="285"/>
      <c r="K13" s="307"/>
    </row>
    <row r="14" spans="1:11" ht="19.5" customHeight="1">
      <c r="A14" s="283"/>
      <c r="B14" s="286"/>
      <c r="C14" s="286"/>
      <c r="D14" s="128"/>
      <c r="E14" s="128"/>
      <c r="F14" s="134"/>
      <c r="G14" s="289"/>
      <c r="H14" s="304"/>
      <c r="I14" s="305"/>
      <c r="J14" s="286"/>
      <c r="K14" s="308"/>
    </row>
    <row r="15" spans="1:11" ht="19.5" customHeight="1">
      <c r="A15" s="283"/>
      <c r="B15" s="280"/>
      <c r="C15" s="280"/>
      <c r="D15" s="128"/>
      <c r="E15" s="128"/>
      <c r="F15" s="134"/>
      <c r="G15" s="282"/>
      <c r="H15" s="280"/>
      <c r="I15" s="280"/>
      <c r="J15" s="280"/>
      <c r="K15" s="281"/>
    </row>
    <row r="16" spans="1:11" ht="19.5" customHeight="1">
      <c r="A16" s="283"/>
      <c r="B16" s="280"/>
      <c r="C16" s="280"/>
      <c r="D16" s="128"/>
      <c r="E16" s="128"/>
      <c r="F16" s="134"/>
      <c r="G16" s="282"/>
      <c r="H16" s="280"/>
      <c r="I16" s="280"/>
      <c r="J16" s="280"/>
      <c r="K16" s="281"/>
    </row>
    <row r="17" spans="1:11" ht="19.5" customHeight="1">
      <c r="A17" s="283"/>
      <c r="B17" s="280"/>
      <c r="C17" s="280"/>
      <c r="D17" s="128"/>
      <c r="E17" s="128"/>
      <c r="F17" s="134"/>
      <c r="G17" s="282"/>
      <c r="H17" s="280"/>
      <c r="I17" s="280"/>
      <c r="J17" s="280"/>
      <c r="K17" s="281"/>
    </row>
    <row r="18" spans="1:11" ht="19.5" customHeight="1">
      <c r="A18" s="283"/>
      <c r="B18" s="280"/>
      <c r="C18" s="280"/>
      <c r="D18" s="128"/>
      <c r="E18" s="128"/>
      <c r="F18" s="134"/>
      <c r="G18" s="282"/>
      <c r="H18" s="280"/>
      <c r="I18" s="280"/>
      <c r="J18" s="280"/>
      <c r="K18" s="281"/>
    </row>
    <row r="19" spans="1:11" ht="19.5" customHeight="1">
      <c r="A19" s="283"/>
      <c r="B19" s="280"/>
      <c r="C19" s="280"/>
      <c r="D19" s="128"/>
      <c r="E19" s="128"/>
      <c r="F19" s="134"/>
      <c r="G19" s="282"/>
      <c r="H19" s="280"/>
      <c r="I19" s="280"/>
      <c r="J19" s="280"/>
      <c r="K19" s="281"/>
    </row>
    <row r="20" spans="1:11" ht="19.5" customHeight="1">
      <c r="A20" s="283"/>
      <c r="B20" s="280"/>
      <c r="C20" s="280"/>
      <c r="D20" s="128"/>
      <c r="E20" s="128"/>
      <c r="F20" s="134"/>
      <c r="G20" s="282"/>
      <c r="H20" s="280"/>
      <c r="I20" s="280"/>
      <c r="J20" s="280"/>
      <c r="K20" s="281"/>
    </row>
    <row r="21" spans="1:11" ht="19.5" customHeight="1">
      <c r="A21" s="283"/>
      <c r="B21" s="280"/>
      <c r="C21" s="280"/>
      <c r="D21" s="128"/>
      <c r="E21" s="128"/>
      <c r="F21" s="134"/>
      <c r="G21" s="282"/>
      <c r="H21" s="280"/>
      <c r="I21" s="280"/>
      <c r="J21" s="280"/>
      <c r="K21" s="281"/>
    </row>
    <row r="22" spans="1:11" ht="19.5" customHeight="1">
      <c r="A22" s="283"/>
      <c r="B22" s="280"/>
      <c r="C22" s="280"/>
      <c r="D22" s="128"/>
      <c r="E22" s="128"/>
      <c r="F22" s="134"/>
      <c r="G22" s="282"/>
      <c r="H22" s="280"/>
      <c r="I22" s="280"/>
      <c r="J22" s="280"/>
      <c r="K22" s="281"/>
    </row>
    <row r="23" spans="1:11" ht="19.5" customHeight="1">
      <c r="A23" s="283"/>
      <c r="B23" s="280"/>
      <c r="C23" s="280"/>
      <c r="D23" s="128"/>
      <c r="E23" s="128"/>
      <c r="F23" s="134"/>
      <c r="G23" s="282"/>
      <c r="H23" s="280"/>
      <c r="I23" s="280"/>
      <c r="J23" s="280"/>
      <c r="K23" s="281"/>
    </row>
    <row r="24" spans="1:11" ht="19.5" customHeight="1">
      <c r="A24" s="283"/>
      <c r="B24" s="280"/>
      <c r="C24" s="280"/>
      <c r="D24" s="128"/>
      <c r="E24" s="128"/>
      <c r="F24" s="134"/>
      <c r="G24" s="282"/>
      <c r="H24" s="280"/>
      <c r="I24" s="280"/>
      <c r="J24" s="280"/>
      <c r="K24" s="281"/>
    </row>
    <row r="25" spans="1:11" ht="19.5" customHeight="1">
      <c r="A25" s="283"/>
      <c r="B25" s="280"/>
      <c r="C25" s="280"/>
      <c r="D25" s="128"/>
      <c r="E25" s="128"/>
      <c r="F25" s="134"/>
      <c r="G25" s="282"/>
      <c r="H25" s="280"/>
      <c r="I25" s="280"/>
      <c r="J25" s="280"/>
      <c r="K25" s="281"/>
    </row>
    <row r="26" spans="1:11" ht="19.5" customHeight="1">
      <c r="A26" s="283"/>
      <c r="B26" s="280"/>
      <c r="C26" s="280"/>
      <c r="D26" s="128"/>
      <c r="E26" s="128"/>
      <c r="F26" s="134"/>
      <c r="G26" s="282"/>
      <c r="H26" s="280"/>
      <c r="I26" s="280"/>
      <c r="J26" s="280"/>
      <c r="K26" s="281"/>
    </row>
    <row r="27" spans="1:11" ht="30.75" customHeight="1" thickBot="1">
      <c r="A27" s="80"/>
      <c r="B27" s="81"/>
      <c r="C27" s="81"/>
      <c r="D27" s="82"/>
      <c r="E27" s="83"/>
      <c r="F27" s="84" t="s">
        <v>22</v>
      </c>
      <c r="G27" s="133"/>
      <c r="H27" s="85"/>
      <c r="I27" s="86"/>
      <c r="J27" s="86"/>
      <c r="K27" s="87"/>
    </row>
    <row r="28" spans="1:11" ht="22.5" customHeight="1" thickBot="1">
      <c r="A28" s="4" t="s">
        <v>13</v>
      </c>
      <c r="B28" s="2"/>
      <c r="C28" s="6"/>
      <c r="D28" s="6"/>
      <c r="E28" s="101"/>
      <c r="F28" s="11" t="s">
        <v>19</v>
      </c>
      <c r="G28" s="104">
        <v>133</v>
      </c>
      <c r="H28" s="28" t="s">
        <v>25</v>
      </c>
      <c r="I28" s="130">
        <f>ROUND(E28*G28,0)</f>
        <v>0</v>
      </c>
      <c r="J28" s="6"/>
      <c r="K28" s="77"/>
    </row>
    <row r="29" spans="1:11" ht="22.5" customHeight="1" thickBot="1">
      <c r="A29" s="4" t="s">
        <v>20</v>
      </c>
      <c r="B29" s="2"/>
      <c r="C29" s="6"/>
      <c r="D29" s="6"/>
      <c r="E29" s="102"/>
      <c r="F29" s="11" t="s">
        <v>19</v>
      </c>
      <c r="G29" s="127">
        <v>177</v>
      </c>
      <c r="H29" s="28" t="s">
        <v>25</v>
      </c>
      <c r="I29" s="130">
        <f>ROUND(E29*G29,0)</f>
        <v>0</v>
      </c>
      <c r="J29" s="6"/>
      <c r="K29" s="14"/>
    </row>
    <row r="30" spans="1:11" ht="22.5" customHeight="1" thickBot="1">
      <c r="A30" s="7" t="s">
        <v>21</v>
      </c>
      <c r="B30" s="2"/>
      <c r="C30" s="6"/>
      <c r="D30" s="6"/>
      <c r="E30" s="103"/>
      <c r="F30" s="11" t="s">
        <v>19</v>
      </c>
      <c r="G30" s="127">
        <f>ROUND(G28*5/3,0)</f>
        <v>222</v>
      </c>
      <c r="H30" s="28" t="s">
        <v>25</v>
      </c>
      <c r="I30" s="130">
        <f>ROUND(E30*G30,0)</f>
        <v>0</v>
      </c>
      <c r="J30" s="6"/>
      <c r="K30" s="14"/>
    </row>
    <row r="31" spans="1:11" ht="22.5" customHeight="1" thickBot="1">
      <c r="A31" s="7" t="s">
        <v>14</v>
      </c>
      <c r="B31" s="2"/>
      <c r="C31" s="6"/>
      <c r="D31" s="6"/>
      <c r="E31" s="102"/>
      <c r="F31" s="11" t="s">
        <v>19</v>
      </c>
      <c r="G31" s="127">
        <f>ROUND(G28*2,0)</f>
        <v>266</v>
      </c>
      <c r="H31" s="28" t="s">
        <v>25</v>
      </c>
      <c r="I31" s="130">
        <f>ROUND(E31*G31,0)</f>
        <v>0</v>
      </c>
      <c r="J31" s="6"/>
      <c r="K31" s="14"/>
    </row>
    <row r="32" spans="1:11" ht="22.5" customHeight="1" thickBot="1">
      <c r="A32" s="17"/>
      <c r="B32" s="8"/>
      <c r="C32" s="8"/>
      <c r="D32" s="13" t="s">
        <v>22</v>
      </c>
      <c r="E32" s="135">
        <f>SUM(E28:E31)</f>
        <v>0</v>
      </c>
      <c r="F32" s="12" t="s">
        <v>11</v>
      </c>
      <c r="G32" s="21" t="s">
        <v>12</v>
      </c>
      <c r="H32" s="21"/>
      <c r="I32" s="131">
        <f>I28+I29+I30+I31</f>
        <v>0</v>
      </c>
      <c r="J32" s="8"/>
      <c r="K32" s="16"/>
    </row>
    <row r="33" spans="1:11" ht="22.5" customHeight="1">
      <c r="A33" s="105" t="s">
        <v>146</v>
      </c>
      <c r="B33" s="106"/>
      <c r="C33" s="106"/>
      <c r="D33" s="107"/>
      <c r="E33" s="108"/>
      <c r="F33" s="109"/>
      <c r="G33" s="129"/>
      <c r="H33" s="129"/>
      <c r="I33" s="132"/>
      <c r="J33" s="129"/>
      <c r="K33" s="106"/>
    </row>
    <row r="34" spans="1:11" ht="22.5" customHeight="1">
      <c r="A34" s="110" t="s">
        <v>23</v>
      </c>
      <c r="B34" s="111" t="s">
        <v>16</v>
      </c>
      <c r="C34" s="111"/>
      <c r="D34" s="106"/>
      <c r="E34" s="106"/>
      <c r="F34" s="111"/>
      <c r="G34" s="106"/>
      <c r="H34" s="106"/>
      <c r="I34" s="112"/>
      <c r="J34" s="106"/>
      <c r="K34" s="106"/>
    </row>
    <row r="35" spans="1:11" ht="22.5" customHeight="1" thickBot="1">
      <c r="A35" s="110" t="s">
        <v>23</v>
      </c>
      <c r="B35" s="111" t="s">
        <v>24</v>
      </c>
      <c r="C35" s="111"/>
      <c r="D35" s="106"/>
      <c r="E35" s="106"/>
      <c r="F35" s="113" t="s">
        <v>120</v>
      </c>
      <c r="G35" s="114"/>
      <c r="H35" s="114"/>
      <c r="I35" s="115"/>
      <c r="J35" s="114"/>
      <c r="K35" s="106"/>
    </row>
    <row r="36" spans="1:11" ht="22.5" customHeight="1" thickBot="1">
      <c r="A36" s="111" t="s">
        <v>26</v>
      </c>
      <c r="B36" s="116"/>
      <c r="C36" s="111"/>
      <c r="D36" s="116"/>
      <c r="E36" s="116"/>
      <c r="F36" s="117" t="s">
        <v>121</v>
      </c>
      <c r="G36" s="118"/>
      <c r="H36" s="114"/>
      <c r="I36" s="119" t="s">
        <v>17</v>
      </c>
      <c r="J36" s="120" t="s">
        <v>18</v>
      </c>
      <c r="K36" s="106"/>
    </row>
    <row r="37" spans="1:11" ht="22.5" customHeight="1" thickBot="1">
      <c r="A37" s="116"/>
      <c r="B37" s="111"/>
      <c r="C37" s="111"/>
      <c r="D37" s="121"/>
      <c r="E37" s="121"/>
      <c r="F37" s="117" t="s">
        <v>122</v>
      </c>
      <c r="G37" s="122"/>
      <c r="H37" s="122"/>
      <c r="I37" s="123"/>
      <c r="J37" s="124"/>
      <c r="K37" s="106"/>
    </row>
    <row r="38" spans="1:11" s="33" customFormat="1" ht="36" customHeight="1">
      <c r="A38" s="125" t="s">
        <v>15</v>
      </c>
      <c r="B38" s="125"/>
      <c r="C38" s="125"/>
      <c r="D38" s="126"/>
      <c r="E38" s="111"/>
      <c r="F38" s="111"/>
      <c r="G38" s="111"/>
      <c r="H38" s="111"/>
      <c r="I38" s="111"/>
      <c r="J38" s="111"/>
      <c r="K38" s="111"/>
    </row>
    <row r="40" ht="15.75">
      <c r="I40" s="20"/>
    </row>
  </sheetData>
  <sheetProtection formatCells="0" formatRows="0" insertRows="0" deleteRows="0"/>
  <mergeCells count="59">
    <mergeCell ref="B1:K1"/>
    <mergeCell ref="B2:K2"/>
    <mergeCell ref="A3:K3"/>
    <mergeCell ref="D4:F4"/>
    <mergeCell ref="A6:A8"/>
    <mergeCell ref="B6:B8"/>
    <mergeCell ref="C6:C8"/>
    <mergeCell ref="J4:J5"/>
    <mergeCell ref="K4:K5"/>
    <mergeCell ref="H12:I14"/>
    <mergeCell ref="J12:J14"/>
    <mergeCell ref="K12:K14"/>
    <mergeCell ref="J6:J8"/>
    <mergeCell ref="K6:K8"/>
    <mergeCell ref="H6:I8"/>
    <mergeCell ref="J9:J11"/>
    <mergeCell ref="K9:K11"/>
    <mergeCell ref="A9:A11"/>
    <mergeCell ref="B9:B11"/>
    <mergeCell ref="C9:C11"/>
    <mergeCell ref="G9:G11"/>
    <mergeCell ref="H9:I11"/>
    <mergeCell ref="A4:A5"/>
    <mergeCell ref="B4:B5"/>
    <mergeCell ref="G4:G5"/>
    <mergeCell ref="H4:I5"/>
    <mergeCell ref="G6:G8"/>
    <mergeCell ref="A12:A14"/>
    <mergeCell ref="B12:B14"/>
    <mergeCell ref="C12:C14"/>
    <mergeCell ref="G12:G14"/>
    <mergeCell ref="A15:A17"/>
    <mergeCell ref="B15:B17"/>
    <mergeCell ref="C15:C17"/>
    <mergeCell ref="G15:G17"/>
    <mergeCell ref="H15:I17"/>
    <mergeCell ref="J15:J17"/>
    <mergeCell ref="A24:A26"/>
    <mergeCell ref="B24:B26"/>
    <mergeCell ref="K15:K17"/>
    <mergeCell ref="A18:A20"/>
    <mergeCell ref="B18:B20"/>
    <mergeCell ref="C18:C20"/>
    <mergeCell ref="G18:G20"/>
    <mergeCell ref="H18:I20"/>
    <mergeCell ref="A21:A23"/>
    <mergeCell ref="B21:B23"/>
    <mergeCell ref="C21:C23"/>
    <mergeCell ref="G21:G23"/>
    <mergeCell ref="H21:I23"/>
    <mergeCell ref="J21:J23"/>
    <mergeCell ref="J18:J20"/>
    <mergeCell ref="K18:K20"/>
    <mergeCell ref="C24:C26"/>
    <mergeCell ref="G24:G26"/>
    <mergeCell ref="H24:I26"/>
    <mergeCell ref="J24:J26"/>
    <mergeCell ref="K24:K26"/>
    <mergeCell ref="K21:K23"/>
  </mergeCells>
  <printOptions/>
  <pageMargins left="0.31496062992125984" right="0.1968503937007874" top="0.15748031496062992" bottom="0.15748031496062992" header="0.11811023622047245" footer="0.11811023622047245"/>
  <pageSetup horizontalDpi="600" verticalDpi="600" orientation="portrait" paperSize="9" r:id="rId1"/>
  <headerFooter>
    <oddFooter>&amp;R&amp;"-,粗斜體"第&amp;P頁&amp;/共&amp;N頁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Tsai</dc:creator>
  <cp:keywords/>
  <dc:description/>
  <cp:lastModifiedBy>user</cp:lastModifiedBy>
  <cp:lastPrinted>2015-10-13T08:07:52Z</cp:lastPrinted>
  <dcterms:created xsi:type="dcterms:W3CDTF">2015-07-15T07:44:34Z</dcterms:created>
  <dcterms:modified xsi:type="dcterms:W3CDTF">2017-01-03T05:24:45Z</dcterms:modified>
  <cp:category/>
  <cp:version/>
  <cp:contentType/>
  <cp:contentStatus/>
</cp:coreProperties>
</file>